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METI ProdImprovement (16-IN-60-SPP-TRC-B)\Web\2021.04.01 改定用\原稿\"/>
    </mc:Choice>
  </mc:AlternateContent>
  <xr:revisionPtr revIDLastSave="0" documentId="13_ncr:1_{773A6E54-780A-47CB-9810-9099E27B7D98}" xr6:coauthVersionLast="46" xr6:coauthVersionMax="46" xr10:uidLastSave="{00000000-0000-0000-0000-000000000000}"/>
  <bookViews>
    <workbookView xWindow="-110" yWindow="-110" windowWidth="19420" windowHeight="10420" xr2:uid="{00000000-000D-0000-FFFF-FFFF00000000}"/>
  </bookViews>
  <sheets>
    <sheet name="Invoice Form" sheetId="3" r:id="rId1"/>
    <sheet name="Invoice form (details)" sheetId="9" r:id="rId2"/>
    <sheet name="Sample_Invoice" sheetId="18" r:id="rId3"/>
    <sheet name="Sample_Invoice Details" sheetId="19" r:id="rId4"/>
    <sheet name="Documents to be submitt" sheetId="16" r:id="rId5"/>
    <sheet name="(Do not change or delete)" sheetId="8" r:id="rId6"/>
  </sheets>
  <externalReferences>
    <externalReference r:id="rId7"/>
    <externalReference r:id="rId8"/>
  </externalReferences>
  <definedNames>
    <definedName name="A" localSheetId="5">'(Do not change or delete)'!$D$1</definedName>
    <definedName name="BUCODE" localSheetId="4">[1]Report!#REF!</definedName>
    <definedName name="BUCODE" localSheetId="1">[1]Report!#REF!</definedName>
    <definedName name="BUCODE" localSheetId="3">[1]Report!#REF!</definedName>
    <definedName name="BUCODE">[1]Report!#REF!</definedName>
    <definedName name="DEPAT" localSheetId="4">[1]Report!#REF!</definedName>
    <definedName name="DEPAT" localSheetId="1">[1]Report!#REF!</definedName>
    <definedName name="DEPAT" localSheetId="3">[1]Report!#REF!</definedName>
    <definedName name="DEPAT">[1]Report!#REF!</definedName>
    <definedName name="E" localSheetId="5">'(Do not change or delete)'!$D$41</definedName>
    <definedName name="F" localSheetId="5">'(Do not change or delete)'!$D$45</definedName>
    <definedName name="G" localSheetId="5">'(Do not change or delete)'!$D$47</definedName>
    <definedName name="H" localSheetId="5">'(Do not change or delete)'!$D$56</definedName>
    <definedName name="I" localSheetId="5">'(Do not change or delete)'!$D$61</definedName>
    <definedName name="J" localSheetId="5">'(Do not change or delete)'!$D$68</definedName>
    <definedName name="K" localSheetId="5">'(Do not change or delete)'!$D$72</definedName>
    <definedName name="LEDGER" localSheetId="4">[1]Report!#REF!</definedName>
    <definedName name="LEDGER" localSheetId="1">[1]Report!#REF!</definedName>
    <definedName name="LEDGER" localSheetId="3">[1]Report!#REF!</definedName>
    <definedName name="LEDGER">[1]Report!#REF!</definedName>
    <definedName name="M" localSheetId="5">'(Do not change or delete)'!$D$87</definedName>
    <definedName name="N" localSheetId="5">'(Do not change or delete)'!$D$101</definedName>
    <definedName name="O" localSheetId="5">'(Do not change or delete)'!$D$107</definedName>
    <definedName name="PERIOD" localSheetId="4">[1]Report!#REF!</definedName>
    <definedName name="PERIOD" localSheetId="1">[1]Report!#REF!</definedName>
    <definedName name="PERIOD" localSheetId="3">[1]Report!#REF!</definedName>
    <definedName name="PERIOD">[1]Report!#REF!</definedName>
    <definedName name="_xlnm.Print_Area" localSheetId="0">'Invoice Form'!$A$1:$G$31</definedName>
    <definedName name="_xlnm.Print_Area" localSheetId="1">'Invoice form (details)'!$A$1:$K$38</definedName>
    <definedName name="_xlnm.Print_Area" localSheetId="2">Sample_Invoice!$A$1:$G$31</definedName>
    <definedName name="_xlnm.Print_Area" localSheetId="3">'Sample_Invoice Details'!$A$1:$K$40</definedName>
    <definedName name="Q" localSheetId="5">'(Do not change or delete)'!$D$115</definedName>
    <definedName name="S" localSheetId="5">'(Do not change or delete)'!$D$120</definedName>
    <definedName name="T" localSheetId="5">'(Do not change or delete)'!$D$135</definedName>
    <definedName name="U" localSheetId="5">'(Do not change or delete)'!$D$145</definedName>
    <definedName name="V" localSheetId="5">'(Do not change or delete)'!$D$150</definedName>
    <definedName name="W" localSheetId="5">'(Do not change or delete)'!$D$153</definedName>
    <definedName name="X" localSheetId="5">'(Do not change or delete)'!$D$154</definedName>
    <definedName name="YEAR" localSheetId="4">[1]Report!#REF!</definedName>
    <definedName name="YEAR" localSheetId="1">[1]Report!#REF!</definedName>
    <definedName name="YEAR" localSheetId="3">[1]Report!#REF!</definedName>
    <definedName name="YEAR">[1]Report!#REF!</definedName>
    <definedName name="Z" localSheetId="5">'(Do not change or delete)'!$D$160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8" l="1"/>
  <c r="C5" i="18"/>
  <c r="I7" i="19"/>
  <c r="I27" i="19"/>
  <c r="E24" i="3"/>
  <c r="E24" i="18"/>
  <c r="C5" i="3" l="1"/>
  <c r="C4" i="3"/>
  <c r="C3" i="3"/>
  <c r="C4" i="18"/>
  <c r="I26" i="19"/>
  <c r="G30" i="19"/>
  <c r="I29" i="19"/>
  <c r="G20" i="19"/>
  <c r="G16" i="19"/>
  <c r="K32" i="19"/>
  <c r="C3" i="19" s="1"/>
  <c r="J11" i="19"/>
  <c r="H4" i="19"/>
  <c r="E25" i="18"/>
  <c r="G32" i="19" l="1"/>
  <c r="G35" i="19" s="1"/>
  <c r="I32" i="19"/>
  <c r="E37" i="19" l="1"/>
  <c r="G39" i="19" s="1"/>
  <c r="H1" i="19" l="1"/>
  <c r="J37" i="19"/>
  <c r="H4" i="9"/>
  <c r="I30" i="9" l="1"/>
  <c r="G30" i="9" l="1"/>
  <c r="G33" i="9" s="1"/>
  <c r="E35" i="9" l="1"/>
  <c r="K30" i="9"/>
  <c r="C3" i="9" s="1"/>
  <c r="J35" i="9" l="1"/>
  <c r="G37" i="9"/>
  <c r="E25" i="3"/>
  <c r="H1" i="9" l="1"/>
  <c r="J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00000000-0006-0000-0000-000002000000}">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00000000-0006-0000-0100-000001000000}">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00000000-0006-0000-0100-000002000000}">
      <text>
        <r>
          <rPr>
            <b/>
            <sz val="9"/>
            <color indexed="81"/>
            <rFont val="ＭＳ Ｐゴシック"/>
            <family val="3"/>
            <charset val="128"/>
          </rPr>
          <t xml:space="preserve">選択ください
</t>
        </r>
      </text>
    </comment>
    <comment ref="F8" authorId="0" shapeId="0" xr:uid="{00000000-0006-0000-0100-000003000000}">
      <text>
        <r>
          <rPr>
            <b/>
            <sz val="9"/>
            <color indexed="81"/>
            <rFont val="ＭＳ Ｐゴシック"/>
            <family val="3"/>
            <charset val="128"/>
          </rPr>
          <t xml:space="preserve">選択ください
</t>
        </r>
      </text>
    </comment>
    <comment ref="F9" authorId="0" shapeId="0" xr:uid="{00000000-0006-0000-0100-000004000000}">
      <text>
        <r>
          <rPr>
            <b/>
            <sz val="9"/>
            <color indexed="81"/>
            <rFont val="ＭＳ Ｐゴシック"/>
            <family val="3"/>
            <charset val="128"/>
          </rPr>
          <t xml:space="preserve">選択ください
</t>
        </r>
      </text>
    </comment>
    <comment ref="F10" authorId="0" shapeId="0" xr:uid="{00000000-0006-0000-0100-000005000000}">
      <text>
        <r>
          <rPr>
            <b/>
            <sz val="9"/>
            <color indexed="81"/>
            <rFont val="ＭＳ Ｐゴシック"/>
            <family val="3"/>
            <charset val="128"/>
          </rPr>
          <t xml:space="preserve">選択ください
</t>
        </r>
      </text>
    </comment>
    <comment ref="F11" authorId="0" shapeId="0" xr:uid="{00000000-0006-0000-0100-000006000000}">
      <text>
        <r>
          <rPr>
            <b/>
            <sz val="9"/>
            <color indexed="81"/>
            <rFont val="ＭＳ Ｐゴシック"/>
            <family val="3"/>
            <charset val="128"/>
          </rPr>
          <t xml:space="preserve">選択ください
</t>
        </r>
      </text>
    </comment>
    <comment ref="F12" authorId="0" shapeId="0" xr:uid="{00000000-0006-0000-0100-000007000000}">
      <text>
        <r>
          <rPr>
            <b/>
            <sz val="9"/>
            <color indexed="81"/>
            <rFont val="ＭＳ Ｐゴシック"/>
            <family val="3"/>
            <charset val="128"/>
          </rPr>
          <t xml:space="preserve">選択ください
</t>
        </r>
      </text>
    </comment>
    <comment ref="F13" authorId="0" shapeId="0" xr:uid="{00000000-0006-0000-0100-000008000000}">
      <text>
        <r>
          <rPr>
            <b/>
            <sz val="9"/>
            <color indexed="81"/>
            <rFont val="ＭＳ Ｐゴシック"/>
            <family val="3"/>
            <charset val="128"/>
          </rPr>
          <t xml:space="preserve">選択ください
</t>
        </r>
      </text>
    </comment>
    <comment ref="F14" authorId="0" shapeId="0" xr:uid="{00000000-0006-0000-0100-000009000000}">
      <text>
        <r>
          <rPr>
            <b/>
            <sz val="9"/>
            <color indexed="81"/>
            <rFont val="ＭＳ Ｐゴシック"/>
            <family val="3"/>
            <charset val="128"/>
          </rPr>
          <t xml:space="preserve">選択ください
</t>
        </r>
      </text>
    </comment>
    <comment ref="F15" authorId="0" shapeId="0" xr:uid="{00000000-0006-0000-0100-00000A000000}">
      <text>
        <r>
          <rPr>
            <b/>
            <sz val="9"/>
            <color indexed="81"/>
            <rFont val="ＭＳ Ｐゴシック"/>
            <family val="3"/>
            <charset val="128"/>
          </rPr>
          <t xml:space="preserve">選択ください
</t>
        </r>
      </text>
    </comment>
    <comment ref="F16" authorId="0" shapeId="0" xr:uid="{00000000-0006-0000-0100-00000B000000}">
      <text>
        <r>
          <rPr>
            <b/>
            <sz val="9"/>
            <color indexed="81"/>
            <rFont val="ＭＳ Ｐゴシック"/>
            <family val="3"/>
            <charset val="128"/>
          </rPr>
          <t xml:space="preserve">選択ください
</t>
        </r>
      </text>
    </comment>
    <comment ref="F17" authorId="0" shapeId="0" xr:uid="{00000000-0006-0000-0100-00000C000000}">
      <text>
        <r>
          <rPr>
            <b/>
            <sz val="9"/>
            <color indexed="81"/>
            <rFont val="ＭＳ Ｐゴシック"/>
            <family val="3"/>
            <charset val="128"/>
          </rPr>
          <t xml:space="preserve">選択ください
</t>
        </r>
      </text>
    </comment>
    <comment ref="F18" authorId="0" shapeId="0" xr:uid="{00000000-0006-0000-0100-00000D000000}">
      <text>
        <r>
          <rPr>
            <b/>
            <sz val="9"/>
            <color indexed="81"/>
            <rFont val="ＭＳ Ｐゴシック"/>
            <family val="3"/>
            <charset val="128"/>
          </rPr>
          <t xml:space="preserve">選択ください
</t>
        </r>
      </text>
    </comment>
    <comment ref="F19" authorId="0" shapeId="0" xr:uid="{00000000-0006-0000-0100-00000E000000}">
      <text>
        <r>
          <rPr>
            <b/>
            <sz val="9"/>
            <color indexed="81"/>
            <rFont val="ＭＳ Ｐゴシック"/>
            <family val="3"/>
            <charset val="128"/>
          </rPr>
          <t xml:space="preserve">選択ください
</t>
        </r>
      </text>
    </comment>
    <comment ref="F20" authorId="0" shapeId="0" xr:uid="{00000000-0006-0000-0100-00000F000000}">
      <text>
        <r>
          <rPr>
            <b/>
            <sz val="9"/>
            <color indexed="81"/>
            <rFont val="ＭＳ Ｐゴシック"/>
            <family val="3"/>
            <charset val="128"/>
          </rPr>
          <t xml:space="preserve">選択ください
</t>
        </r>
      </text>
    </comment>
    <comment ref="F21" authorId="0" shapeId="0" xr:uid="{EA23AC64-9D65-4793-B505-63091E7DC532}">
      <text>
        <r>
          <rPr>
            <b/>
            <sz val="9"/>
            <color indexed="81"/>
            <rFont val="ＭＳ Ｐゴシック"/>
            <family val="3"/>
            <charset val="128"/>
          </rPr>
          <t xml:space="preserve">選択ください
</t>
        </r>
      </text>
    </comment>
    <comment ref="F22" authorId="0" shapeId="0" xr:uid="{5F02DDF7-A2C1-46B7-9DDD-21F8D2F818DA}">
      <text>
        <r>
          <rPr>
            <b/>
            <sz val="9"/>
            <color indexed="81"/>
            <rFont val="ＭＳ Ｐゴシック"/>
            <family val="3"/>
            <charset val="128"/>
          </rPr>
          <t xml:space="preserve">選択ください
</t>
        </r>
      </text>
    </comment>
    <comment ref="F23" authorId="0" shapeId="0" xr:uid="{F0B81257-907E-4225-B351-CD5F7B8222D2}">
      <text>
        <r>
          <rPr>
            <b/>
            <sz val="9"/>
            <color indexed="81"/>
            <rFont val="ＭＳ Ｐゴシック"/>
            <family val="3"/>
            <charset val="128"/>
          </rPr>
          <t xml:space="preserve">選択ください
</t>
        </r>
      </text>
    </comment>
    <comment ref="F24" authorId="0" shapeId="0" xr:uid="{5C708423-43D8-4C24-B6F4-86D31147B86D}">
      <text>
        <r>
          <rPr>
            <b/>
            <sz val="9"/>
            <color indexed="81"/>
            <rFont val="ＭＳ Ｐゴシック"/>
            <family val="3"/>
            <charset val="128"/>
          </rPr>
          <t xml:space="preserve">選択ください
</t>
        </r>
      </text>
    </comment>
    <comment ref="F25" authorId="0" shapeId="0" xr:uid="{00000000-0006-0000-0100-000010000000}">
      <text>
        <r>
          <rPr>
            <b/>
            <sz val="9"/>
            <color indexed="81"/>
            <rFont val="ＭＳ Ｐゴシック"/>
            <family val="3"/>
            <charset val="128"/>
          </rPr>
          <t xml:space="preserve">選択ください
</t>
        </r>
      </text>
    </comment>
    <comment ref="F26" authorId="0" shapeId="0" xr:uid="{00000000-0006-0000-0100-000011000000}">
      <text>
        <r>
          <rPr>
            <b/>
            <sz val="9"/>
            <color indexed="81"/>
            <rFont val="ＭＳ Ｐゴシック"/>
            <family val="3"/>
            <charset val="128"/>
          </rPr>
          <t xml:space="preserve">選択ください
</t>
        </r>
      </text>
    </comment>
    <comment ref="F27" authorId="0" shapeId="0" xr:uid="{00000000-0006-0000-0100-000012000000}">
      <text>
        <r>
          <rPr>
            <b/>
            <sz val="9"/>
            <color indexed="81"/>
            <rFont val="ＭＳ Ｐゴシック"/>
            <family val="3"/>
            <charset val="128"/>
          </rPr>
          <t xml:space="preserve">選択ください
</t>
        </r>
      </text>
    </comment>
    <comment ref="F28" authorId="0" shapeId="0" xr:uid="{00000000-0006-0000-0100-000013000000}">
      <text>
        <r>
          <rPr>
            <b/>
            <sz val="9"/>
            <color indexed="81"/>
            <rFont val="ＭＳ Ｐゴシック"/>
            <family val="3"/>
            <charset val="128"/>
          </rPr>
          <t xml:space="preserve">選択ください
</t>
        </r>
      </text>
    </comment>
    <comment ref="F29" authorId="0" shapeId="0" xr:uid="{00000000-0006-0000-0100-000014000000}">
      <text>
        <r>
          <rPr>
            <b/>
            <sz val="9"/>
            <color indexed="81"/>
            <rFont val="ＭＳ Ｐゴシック"/>
            <family val="3"/>
            <charset val="128"/>
          </rPr>
          <t xml:space="preserve">選択ください
</t>
        </r>
      </text>
    </comment>
    <comment ref="F30" authorId="0" shapeId="0" xr:uid="{00000000-0006-0000-0100-000015000000}">
      <text>
        <r>
          <rPr>
            <b/>
            <sz val="9"/>
            <color indexed="81"/>
            <rFont val="ＭＳ Ｐゴシック"/>
            <family val="3"/>
            <charset val="128"/>
          </rPr>
          <t xml:space="preserve">選択ください
</t>
        </r>
      </text>
    </comment>
    <comment ref="C33" authorId="0" shapeId="0" xr:uid="{00000000-0006-0000-0100-000016000000}">
      <text>
        <r>
          <rPr>
            <b/>
            <sz val="9"/>
            <color indexed="81"/>
            <rFont val="ＭＳ Ｐゴシック"/>
            <family val="3"/>
            <charset val="128"/>
          </rPr>
          <t xml:space="preserve">選択ください
</t>
        </r>
      </text>
    </comment>
    <comment ref="D33" authorId="0" shapeId="0" xr:uid="{00000000-0006-0000-0100-000017000000}">
      <text>
        <r>
          <rPr>
            <b/>
            <sz val="9"/>
            <color indexed="81"/>
            <rFont val="ＭＳ Ｐゴシック"/>
            <family val="3"/>
            <charset val="128"/>
          </rPr>
          <t xml:space="preserve">選択ください
</t>
        </r>
      </text>
    </comment>
    <comment ref="E33" authorId="0" shapeId="0" xr:uid="{00000000-0006-0000-0100-000018000000}">
      <text>
        <r>
          <rPr>
            <b/>
            <sz val="9"/>
            <color indexed="81"/>
            <rFont val="ＭＳ Ｐゴシック"/>
            <family val="3"/>
            <charset val="128"/>
          </rPr>
          <t>記入下さい</t>
        </r>
        <r>
          <rPr>
            <sz val="9"/>
            <color indexed="81"/>
            <rFont val="Tahoma"/>
            <family val="2"/>
          </rPr>
          <t xml:space="preserve">
</t>
        </r>
      </text>
    </comment>
    <comment ref="C37" authorId="0" shapeId="0" xr:uid="{00000000-0006-0000-0100-000019000000}">
      <text>
        <r>
          <rPr>
            <b/>
            <sz val="9"/>
            <color indexed="81"/>
            <rFont val="ＭＳ Ｐゴシック"/>
            <family val="3"/>
            <charset val="128"/>
          </rPr>
          <t xml:space="preserve">選択ください
</t>
        </r>
      </text>
    </comment>
    <comment ref="D37" authorId="0" shapeId="0" xr:uid="{00000000-0006-0000-0100-00001A000000}">
      <text>
        <r>
          <rPr>
            <b/>
            <sz val="9"/>
            <color indexed="81"/>
            <rFont val="ＭＳ Ｐゴシック"/>
            <family val="3"/>
            <charset val="128"/>
          </rPr>
          <t xml:space="preserve">選択ください
</t>
        </r>
      </text>
    </comment>
    <comment ref="E37" authorId="0" shapeId="0" xr:uid="{00000000-0006-0000-0100-00001B000000}">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69714497-E5A2-4FE9-96B7-2F2F9233FFCB}">
      <text>
        <r>
          <rPr>
            <b/>
            <sz val="9"/>
            <color indexed="81"/>
            <rFont val="ＭＳ Ｐゴシック"/>
            <family val="3"/>
            <charset val="128"/>
          </rPr>
          <t xml:space="preserve">選択ください
</t>
        </r>
      </text>
    </comment>
    <comment ref="E28" authorId="0" shapeId="0" xr:uid="{7CCBDBE3-D6EE-4A56-8062-B0EF84CBBC57}">
      <text>
        <r>
          <rPr>
            <b/>
            <sz val="9"/>
            <color indexed="81"/>
            <rFont val="ＭＳ Ｐゴシック"/>
            <family val="3"/>
            <charset val="128"/>
          </rPr>
          <t xml:space="preserve">選択ください
</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F2018DCA-1E38-4A40-B4EA-E978FF9108F2}">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E3F1C1C2-41FB-4C03-9F42-793CD3A0DAF4}">
      <text>
        <r>
          <rPr>
            <b/>
            <sz val="9"/>
            <color indexed="81"/>
            <rFont val="ＭＳ Ｐゴシック"/>
            <family val="3"/>
            <charset val="128"/>
          </rPr>
          <t xml:space="preserve">選択ください
</t>
        </r>
      </text>
    </comment>
    <comment ref="F9" authorId="0" shapeId="0" xr:uid="{3B248C4E-2F5B-4CDF-8D55-1F0BC6E4D56F}">
      <text>
        <r>
          <rPr>
            <b/>
            <sz val="9"/>
            <color indexed="81"/>
            <rFont val="ＭＳ Ｐゴシック"/>
            <family val="3"/>
            <charset val="128"/>
          </rPr>
          <t xml:space="preserve">選択ください
</t>
        </r>
      </text>
    </comment>
    <comment ref="F10" authorId="0" shapeId="0" xr:uid="{44A1B842-6D29-4B5D-97B2-F6C6FC29EDEB}">
      <text>
        <r>
          <rPr>
            <b/>
            <sz val="9"/>
            <color indexed="81"/>
            <rFont val="ＭＳ Ｐゴシック"/>
            <family val="3"/>
            <charset val="128"/>
          </rPr>
          <t xml:space="preserve">選択ください
</t>
        </r>
      </text>
    </comment>
    <comment ref="F11" authorId="0" shapeId="0" xr:uid="{A646D34D-B3D5-48AB-8BF1-CB77F9022526}">
      <text>
        <r>
          <rPr>
            <b/>
            <sz val="9"/>
            <color indexed="81"/>
            <rFont val="ＭＳ Ｐゴシック"/>
            <family val="3"/>
            <charset val="128"/>
          </rPr>
          <t xml:space="preserve">選択ください
</t>
        </r>
      </text>
    </comment>
    <comment ref="F12" authorId="0" shapeId="0" xr:uid="{F4C5486E-1CC2-4AE1-85C8-D10A5F582C6C}">
      <text>
        <r>
          <rPr>
            <b/>
            <sz val="9"/>
            <color indexed="81"/>
            <rFont val="ＭＳ Ｐゴシック"/>
            <family val="3"/>
            <charset val="128"/>
          </rPr>
          <t xml:space="preserve">選択ください
</t>
        </r>
      </text>
    </comment>
    <comment ref="F14" authorId="0" shapeId="0" xr:uid="{BD58098E-3BCF-4C52-B994-8FC7A4932980}">
      <text>
        <r>
          <rPr>
            <b/>
            <sz val="9"/>
            <color indexed="81"/>
            <rFont val="ＭＳ Ｐゴシック"/>
            <family val="3"/>
            <charset val="128"/>
          </rPr>
          <t xml:space="preserve">選択ください
</t>
        </r>
      </text>
    </comment>
    <comment ref="F15" authorId="0" shapeId="0" xr:uid="{3C949AC7-EB82-4095-865C-3DE8B47FF2A6}">
      <text>
        <r>
          <rPr>
            <b/>
            <sz val="9"/>
            <color indexed="81"/>
            <rFont val="ＭＳ Ｐゴシック"/>
            <family val="3"/>
            <charset val="128"/>
          </rPr>
          <t xml:space="preserve">選択ください
</t>
        </r>
      </text>
    </comment>
    <comment ref="F16" authorId="0" shapeId="0" xr:uid="{28A3C082-3005-45A0-9782-EE1443E7D253}">
      <text>
        <r>
          <rPr>
            <b/>
            <sz val="9"/>
            <color indexed="81"/>
            <rFont val="ＭＳ Ｐゴシック"/>
            <family val="3"/>
            <charset val="128"/>
          </rPr>
          <t xml:space="preserve">選択ください
</t>
        </r>
      </text>
    </comment>
    <comment ref="F17" authorId="0" shapeId="0" xr:uid="{BB141A55-AE68-4EAB-A823-0CD45FC55C60}">
      <text>
        <r>
          <rPr>
            <b/>
            <sz val="9"/>
            <color indexed="81"/>
            <rFont val="ＭＳ Ｐゴシック"/>
            <family val="3"/>
            <charset val="128"/>
          </rPr>
          <t xml:space="preserve">選択ください
</t>
        </r>
      </text>
    </comment>
    <comment ref="F18" authorId="0" shapeId="0" xr:uid="{5D131D94-FA26-43C3-93CF-D2C7381BAA0E}">
      <text>
        <r>
          <rPr>
            <b/>
            <sz val="9"/>
            <color indexed="81"/>
            <rFont val="ＭＳ Ｐゴシック"/>
            <family val="3"/>
            <charset val="128"/>
          </rPr>
          <t xml:space="preserve">選択ください
</t>
        </r>
      </text>
    </comment>
    <comment ref="F19" authorId="0" shapeId="0" xr:uid="{CAA82362-2462-42F7-8365-04F8CFF0D78E}">
      <text>
        <r>
          <rPr>
            <b/>
            <sz val="9"/>
            <color indexed="81"/>
            <rFont val="ＭＳ Ｐゴシック"/>
            <family val="3"/>
            <charset val="128"/>
          </rPr>
          <t xml:space="preserve">選択ください
</t>
        </r>
      </text>
    </comment>
    <comment ref="F20" authorId="0" shapeId="0" xr:uid="{BE405B86-BDD3-4A06-9591-0DCB74C34042}">
      <text>
        <r>
          <rPr>
            <b/>
            <sz val="9"/>
            <color indexed="81"/>
            <rFont val="ＭＳ Ｐゴシック"/>
            <family val="3"/>
            <charset val="128"/>
          </rPr>
          <t xml:space="preserve">選択ください
</t>
        </r>
      </text>
    </comment>
    <comment ref="F21" authorId="0" shapeId="0" xr:uid="{637311AF-00F8-43BA-A984-AA0787520833}">
      <text>
        <r>
          <rPr>
            <b/>
            <sz val="9"/>
            <color indexed="81"/>
            <rFont val="ＭＳ Ｐゴシック"/>
            <family val="3"/>
            <charset val="128"/>
          </rPr>
          <t xml:space="preserve">選択ください
</t>
        </r>
      </text>
    </comment>
    <comment ref="F22" authorId="0" shapeId="0" xr:uid="{031597B6-EA6D-4492-9970-A53F2AAB8F7C}">
      <text>
        <r>
          <rPr>
            <b/>
            <sz val="9"/>
            <color indexed="81"/>
            <rFont val="ＭＳ Ｐゴシック"/>
            <family val="3"/>
            <charset val="128"/>
          </rPr>
          <t xml:space="preserve">選択ください
</t>
        </r>
      </text>
    </comment>
    <comment ref="F23" authorId="0" shapeId="0" xr:uid="{477E2322-F1B9-4690-9B0E-067C9F34D914}">
      <text>
        <r>
          <rPr>
            <b/>
            <sz val="9"/>
            <color indexed="81"/>
            <rFont val="ＭＳ Ｐゴシック"/>
            <family val="3"/>
            <charset val="128"/>
          </rPr>
          <t xml:space="preserve">選択ください
</t>
        </r>
      </text>
    </comment>
    <comment ref="F24" authorId="0" shapeId="0" xr:uid="{EEA2FDE2-08FB-44B6-9D29-E1986619F2FB}">
      <text>
        <r>
          <rPr>
            <b/>
            <sz val="9"/>
            <color indexed="81"/>
            <rFont val="ＭＳ Ｐゴシック"/>
            <family val="3"/>
            <charset val="128"/>
          </rPr>
          <t xml:space="preserve">選択ください
</t>
        </r>
      </text>
    </comment>
    <comment ref="F26" authorId="0" shapeId="0" xr:uid="{C7609BD5-0408-4A1C-A9A7-483BBE7C5918}">
      <text>
        <r>
          <rPr>
            <b/>
            <sz val="9"/>
            <color indexed="81"/>
            <rFont val="ＭＳ Ｐゴシック"/>
            <family val="3"/>
            <charset val="128"/>
          </rPr>
          <t xml:space="preserve">選択ください
</t>
        </r>
      </text>
    </comment>
    <comment ref="F28" authorId="0" shapeId="0" xr:uid="{BE1929E6-F8F0-4440-8299-0C68D4FFCFAF}">
      <text>
        <r>
          <rPr>
            <b/>
            <sz val="9"/>
            <color indexed="81"/>
            <rFont val="ＭＳ Ｐゴシック"/>
            <family val="3"/>
            <charset val="128"/>
          </rPr>
          <t xml:space="preserve">選択ください
</t>
        </r>
      </text>
    </comment>
    <comment ref="F29" authorId="0" shapeId="0" xr:uid="{B52A3650-B9DF-458C-AAE0-812889789168}">
      <text>
        <r>
          <rPr>
            <b/>
            <sz val="9"/>
            <color indexed="81"/>
            <rFont val="ＭＳ Ｐゴシック"/>
            <family val="3"/>
            <charset val="128"/>
          </rPr>
          <t xml:space="preserve">選択ください
</t>
        </r>
      </text>
    </comment>
    <comment ref="F30" authorId="0" shapeId="0" xr:uid="{C2F0B9F7-C209-410D-892B-34CE8F5F19E1}">
      <text>
        <r>
          <rPr>
            <b/>
            <sz val="9"/>
            <color indexed="81"/>
            <rFont val="ＭＳ Ｐゴシック"/>
            <family val="3"/>
            <charset val="128"/>
          </rPr>
          <t xml:space="preserve">選択ください
</t>
        </r>
      </text>
    </comment>
    <comment ref="F31" authorId="0" shapeId="0" xr:uid="{914C8943-4DB7-4527-B0F3-CFD0E9FF10E5}">
      <text>
        <r>
          <rPr>
            <b/>
            <sz val="9"/>
            <color indexed="81"/>
            <rFont val="ＭＳ Ｐゴシック"/>
            <family val="3"/>
            <charset val="128"/>
          </rPr>
          <t xml:space="preserve">選択ください
</t>
        </r>
      </text>
    </comment>
    <comment ref="F32" authorId="0" shapeId="0" xr:uid="{F6D0D0FB-DA32-4AD3-B653-6265017D776B}">
      <text>
        <r>
          <rPr>
            <b/>
            <sz val="9"/>
            <color indexed="81"/>
            <rFont val="ＭＳ Ｐゴシック"/>
            <family val="3"/>
            <charset val="128"/>
          </rPr>
          <t xml:space="preserve">選択ください
</t>
        </r>
      </text>
    </comment>
    <comment ref="C35" authorId="0" shapeId="0" xr:uid="{331D29F0-3A63-4A83-BCC5-476AF0152C5E}">
      <text>
        <r>
          <rPr>
            <b/>
            <sz val="9"/>
            <color indexed="81"/>
            <rFont val="ＭＳ Ｐゴシック"/>
            <family val="3"/>
            <charset val="128"/>
          </rPr>
          <t xml:space="preserve">選択ください
</t>
        </r>
      </text>
    </comment>
    <comment ref="D35" authorId="0" shapeId="0" xr:uid="{42CEF358-240F-438F-AE89-1D4B7074167C}">
      <text>
        <r>
          <rPr>
            <b/>
            <sz val="9"/>
            <color indexed="81"/>
            <rFont val="ＭＳ Ｐゴシック"/>
            <family val="3"/>
            <charset val="128"/>
          </rPr>
          <t xml:space="preserve">選択ください
</t>
        </r>
      </text>
    </comment>
    <comment ref="E35" authorId="0" shapeId="0" xr:uid="{85A966BA-C526-40AE-9A7F-97F75B090ABC}">
      <text>
        <r>
          <rPr>
            <b/>
            <sz val="9"/>
            <color indexed="81"/>
            <rFont val="ＭＳ Ｐゴシック"/>
            <family val="3"/>
            <charset val="128"/>
          </rPr>
          <t>記入下さい</t>
        </r>
        <r>
          <rPr>
            <sz val="9"/>
            <color indexed="81"/>
            <rFont val="Tahoma"/>
            <family val="2"/>
          </rPr>
          <t xml:space="preserve">
</t>
        </r>
      </text>
    </comment>
    <comment ref="C39" authorId="0" shapeId="0" xr:uid="{1C504E47-B18F-4939-8029-0AE941FB3A46}">
      <text>
        <r>
          <rPr>
            <b/>
            <sz val="9"/>
            <color indexed="81"/>
            <rFont val="ＭＳ Ｐゴシック"/>
            <family val="3"/>
            <charset val="128"/>
          </rPr>
          <t xml:space="preserve">選択ください
</t>
        </r>
      </text>
    </comment>
    <comment ref="D39" authorId="0" shapeId="0" xr:uid="{E55E3D99-E32F-4F57-B44C-23EC19B2AA69}">
      <text>
        <r>
          <rPr>
            <b/>
            <sz val="9"/>
            <color indexed="81"/>
            <rFont val="ＭＳ Ｐゴシック"/>
            <family val="3"/>
            <charset val="128"/>
          </rPr>
          <t xml:space="preserve">選択ください
</t>
        </r>
      </text>
    </comment>
    <comment ref="E39" authorId="0" shapeId="0" xr:uid="{93A8C0C4-CC12-415D-89BD-E9389C59E9CA}">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<sst xmlns="http://schemas.openxmlformats.org/spreadsheetml/2006/main" count="891" uniqueCount="532">
  <si>
    <t>Ref. No.</t>
    <phoneticPr fontId="0"/>
  </si>
  <si>
    <t>Goods/
Services</t>
  </si>
  <si>
    <t>Expert-Airfare</t>
  </si>
  <si>
    <t>Expert-Miscellaneous</t>
  </si>
  <si>
    <t>Expert-DSA</t>
  </si>
  <si>
    <t>Expert-Honorarium</t>
  </si>
  <si>
    <t>Local/Translation/Interpreter</t>
  </si>
  <si>
    <t>計</t>
    <rPh sb="0" eb="1">
      <t>ケイ</t>
    </rPh>
    <phoneticPr fontId="0"/>
  </si>
  <si>
    <t>USD</t>
  </si>
  <si>
    <t>＊タクシーは日本国内の利用は対象外。現地での空港‐ホテル間のタクシー送迎は証憑があるものは対象とする。</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</si>
  <si>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5"/>
  </si>
  <si>
    <t>Actual</t>
    <phoneticPr fontId="16"/>
  </si>
  <si>
    <t>Duration (days)</t>
    <phoneticPr fontId="16"/>
  </si>
  <si>
    <t>Receipt and breakdown attached</t>
  </si>
  <si>
    <t>Receipt and breakdown attached</t>
    <phoneticPr fontId="16"/>
  </si>
  <si>
    <t>単価(per amount)</t>
    <rPh sb="0" eb="2">
      <t>タンカ</t>
    </rPh>
    <phoneticPr fontId="16"/>
  </si>
  <si>
    <t>日数(days)</t>
    <rPh sb="0" eb="2">
      <t>ニッスウ</t>
    </rPh>
    <phoneticPr fontId="16"/>
  </si>
  <si>
    <t>現地通貨(local currency)</t>
    <rPh sb="0" eb="2">
      <t>ゲンチ</t>
    </rPh>
    <rPh sb="2" eb="4">
      <t>ツウカ</t>
    </rPh>
    <phoneticPr fontId="16"/>
  </si>
  <si>
    <t>円(JPY)</t>
    <rPh sb="0" eb="1">
      <t>エン</t>
    </rPh>
    <phoneticPr fontId="16"/>
  </si>
  <si>
    <t>項目(Item)</t>
    <rPh sb="0" eb="2">
      <t>コウモク</t>
    </rPh>
    <phoneticPr fontId="16"/>
  </si>
  <si>
    <t>証憑（evidence)</t>
    <rPh sb="0" eb="2">
      <t>ショウヒョウ</t>
    </rPh>
    <phoneticPr fontId="16"/>
  </si>
  <si>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6"/>
  </si>
  <si>
    <t>承認通知書Ref. No.</t>
    <phoneticPr fontId="16"/>
  </si>
  <si>
    <t>Bank Information(銀行名）</t>
    <rPh sb="17" eb="19">
      <t>ギンコウ</t>
    </rPh>
    <rPh sb="19" eb="20">
      <t>メイ</t>
    </rPh>
    <phoneticPr fontId="16"/>
  </si>
  <si>
    <t>Branch(支店名）</t>
    <rPh sb="7" eb="9">
      <t>シテン</t>
    </rPh>
    <rPh sb="9" eb="10">
      <t>メイ</t>
    </rPh>
    <phoneticPr fontId="16"/>
  </si>
  <si>
    <t>Start　渡航日</t>
    <rPh sb="6" eb="9">
      <t>トコウビ</t>
    </rPh>
    <phoneticPr fontId="16"/>
  </si>
  <si>
    <t>End　帰国日</t>
    <rPh sb="4" eb="7">
      <t>キコクビ</t>
    </rPh>
    <phoneticPr fontId="16"/>
  </si>
  <si>
    <t>Payable amount　(確定額）</t>
    <rPh sb="16" eb="18">
      <t>カクテイ</t>
    </rPh>
    <rPh sb="18" eb="19">
      <t>ガク</t>
    </rPh>
    <phoneticPr fontId="16"/>
  </si>
  <si>
    <t>＊宿泊費及び日当は、APOが定める宿泊費・日当基準（専門家用）単価表に基づいた額を上限とする。（単価の７割を宿泊費、３割を日当の上限とする）</t>
    <rPh sb="64" eb="66">
      <t>ジョウゲン</t>
    </rPh>
    <phoneticPr fontId="16"/>
  </si>
  <si>
    <t>＊航空券代支払いに必要な証憑として領収書明細、e-ticket、搭乗券の半券を提出すること。</t>
    <rPh sb="20" eb="22">
      <t>メイサイ</t>
    </rPh>
    <phoneticPr fontId="16"/>
  </si>
  <si>
    <t>Date (請求日）</t>
    <rPh sb="6" eb="8">
      <t>セイキュウ</t>
    </rPh>
    <rPh sb="8" eb="9">
      <t>ビ</t>
    </rPh>
    <phoneticPr fontId="16"/>
  </si>
  <si>
    <t>Local Amount</t>
    <phoneticPr fontId="16"/>
  </si>
  <si>
    <t>INR</t>
  </si>
  <si>
    <t>INR</t>
    <phoneticPr fontId="16"/>
  </si>
  <si>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</si>
  <si>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</si>
  <si>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</si>
  <si>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</si>
  <si>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</si>
  <si>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</si>
  <si>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</si>
  <si>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</si>
  <si>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</si>
  <si>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</si>
  <si>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</si>
  <si>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</si>
  <si>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</si>
  <si>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</si>
  <si>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</si>
  <si>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</si>
  <si>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</si>
  <si>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</si>
  <si>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</si>
  <si>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</si>
  <si>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</si>
  <si>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</si>
  <si>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</si>
  <si>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</si>
  <si>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</si>
  <si>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</si>
  <si>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</si>
  <si>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</si>
  <si>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</si>
  <si>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</si>
  <si>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</si>
  <si>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</si>
  <si>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</si>
  <si>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</si>
  <si>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</si>
  <si>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</si>
  <si>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</si>
  <si>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Bolíviano</t>
  </si>
  <si>
    <t>BRL</t>
  </si>
  <si>
    <t>Brazil Real</t>
  </si>
  <si>
    <t>BSD</t>
  </si>
  <si>
    <t>Bahamas Dollar</t>
  </si>
  <si>
    <t>BTN</t>
  </si>
  <si>
    <t>Bhutan Ngultrum</t>
  </si>
  <si>
    <t>BWP</t>
  </si>
  <si>
    <t>Botswana Pula</t>
  </si>
  <si>
    <t>BYN</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</si>
  <si>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</si>
  <si>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</si>
  <si>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</si>
  <si>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</si>
  <si>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</si>
  <si>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</si>
  <si>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</si>
  <si>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</si>
  <si>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</si>
  <si>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</si>
  <si>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</si>
  <si>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</si>
  <si>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</si>
  <si>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</si>
  <si>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</si>
  <si>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</si>
  <si>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</si>
  <si>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</si>
  <si>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</si>
  <si>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</si>
  <si>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</si>
  <si>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</si>
  <si>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</si>
  <si>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</si>
  <si>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</si>
  <si>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</si>
  <si>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</si>
  <si>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</si>
  <si>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</si>
  <si>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</si>
  <si>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Peso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</si>
  <si>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</si>
  <si>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</si>
  <si>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</si>
  <si>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</si>
  <si>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</si>
  <si>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</si>
  <si>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</si>
  <si>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</si>
  <si>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</si>
  <si>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</si>
  <si>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</si>
  <si>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</si>
  <si>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</si>
  <si>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</si>
  <si>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</si>
  <si>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</si>
  <si>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</si>
  <si>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</si>
  <si>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</si>
  <si>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</si>
  <si>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</si>
  <si>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</si>
  <si>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</si>
  <si>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</si>
  <si>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</si>
  <si>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</si>
  <si>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</si>
  <si>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</si>
  <si>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</si>
  <si>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</si>
  <si>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</si>
  <si>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</si>
  <si>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</si>
  <si>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</si>
  <si>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</si>
  <si>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</si>
  <si>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</si>
  <si>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</si>
  <si>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</si>
  <si>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</si>
  <si>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</si>
  <si>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</si>
  <si>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</si>
  <si>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</si>
  <si>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</si>
  <si>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</si>
  <si>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</si>
  <si>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</si>
  <si>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</si>
  <si>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</si>
  <si>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</si>
  <si>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</si>
  <si>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</si>
  <si>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</si>
  <si>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</si>
  <si>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</si>
  <si>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</si>
  <si>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</si>
  <si>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</si>
  <si>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</si>
  <si>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</si>
  <si>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</si>
  <si>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</si>
  <si>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</si>
  <si>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</si>
  <si>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</si>
  <si>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</si>
  <si>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</si>
  <si>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</si>
  <si>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</si>
  <si>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Comorian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</si>
  <si>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</si>
  <si>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</si>
  <si>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</si>
  <si>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</si>
  <si>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</si>
  <si>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</si>
  <si>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</si>
  <si>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</si>
  <si>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</si>
  <si>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</si>
  <si>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</si>
  <si>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</si>
  <si>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</si>
  <si>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</si>
  <si>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</si>
  <si>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</si>
  <si>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</si>
  <si>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</si>
  <si>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</si>
  <si>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</si>
  <si>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</si>
  <si>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</si>
  <si>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</si>
  <si>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</si>
  <si>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</si>
  <si>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</si>
  <si>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</si>
  <si>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</si>
  <si>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</si>
  <si>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</si>
  <si>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</si>
  <si>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</si>
  <si>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</si>
  <si>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</si>
  <si>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</si>
  <si>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</si>
  <si>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MRU</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</si>
  <si>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</si>
  <si>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</si>
  <si>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</si>
  <si>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</si>
  <si>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</si>
  <si>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</si>
  <si>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</si>
  <si>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</si>
  <si>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</si>
  <si>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</si>
  <si>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</si>
  <si>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</si>
  <si>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</si>
  <si>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</si>
  <si>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</si>
  <si>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</si>
  <si>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</si>
  <si>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</si>
  <si>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</si>
  <si>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</si>
  <si>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</si>
  <si>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</si>
  <si>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</si>
  <si>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</si>
  <si>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</si>
  <si>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</si>
  <si>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</si>
  <si>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</si>
  <si>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</si>
  <si>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</si>
  <si>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Sol</t>
  </si>
  <si>
    <t>PGK</t>
  </si>
  <si>
    <t>Papua New Guinea Kina</t>
  </si>
  <si>
    <t>PHP</t>
  </si>
  <si>
    <t>Philippines Piso</t>
  </si>
  <si>
    <t>PKR</t>
  </si>
  <si>
    <t>Pakistan Rupee</t>
  </si>
  <si>
    <t>PLN</t>
  </si>
  <si>
    <t>Poland Zloty</t>
  </si>
  <si>
    <t>PYG</t>
  </si>
  <si>
    <t>Paraguay Guarani</t>
  </si>
  <si>
    <t>QAR</t>
  </si>
  <si>
    <t>Qatar Riyal</t>
  </si>
  <si>
    <t>RON</t>
  </si>
  <si>
    <t>Romania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</si>
  <si>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</si>
  <si>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</si>
  <si>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</si>
  <si>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</si>
  <si>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</si>
  <si>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</si>
  <si>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</si>
  <si>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</si>
  <si>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</si>
  <si>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</si>
  <si>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</si>
  <si>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</si>
  <si>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</si>
  <si>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</si>
  <si>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</si>
  <si>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</si>
  <si>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</si>
  <si>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</si>
  <si>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</si>
  <si>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</si>
  <si>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</si>
  <si>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</si>
  <si>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</si>
  <si>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</si>
  <si>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</si>
  <si>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</si>
  <si>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</si>
  <si>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</si>
  <si>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STN</t>
  </si>
  <si>
    <t>São Tomé and Príncipe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</si>
  <si>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</si>
  <si>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</si>
  <si>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</si>
  <si>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</si>
  <si>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</si>
  <si>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</si>
  <si>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</si>
  <si>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</si>
  <si>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</si>
  <si>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</si>
  <si>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</si>
  <si>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</si>
  <si>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</si>
  <si>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</si>
  <si>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</si>
  <si>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</si>
  <si>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</si>
  <si>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</si>
  <si>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</si>
  <si>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</si>
  <si>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</si>
  <si>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</si>
  <si>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</si>
  <si>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</si>
  <si>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</si>
  <si>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</si>
  <si>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</si>
  <si>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Hryvnia</t>
  </si>
  <si>
    <t>UGX</t>
  </si>
  <si>
    <t>Uganda Shilling</t>
  </si>
  <si>
    <t>United States Dollar</t>
  </si>
  <si>
    <t>UYU</t>
  </si>
  <si>
    <t>Uruguay Peso</t>
  </si>
  <si>
    <t>UZS</t>
  </si>
  <si>
    <t>Uzbekistan Som</t>
  </si>
  <si>
    <t>VEF</t>
  </si>
  <si>
    <t>Venezuela Bolívar</t>
  </si>
  <si>
    <t>VND</t>
  </si>
  <si>
    <t>Viet Nam Dong</t>
  </si>
  <si>
    <t>VUV</t>
  </si>
  <si>
    <t>Vanuatu Vatu</t>
  </si>
  <si>
    <t>WST</t>
  </si>
  <si>
    <t>Samoa Tala</t>
  </si>
  <si>
    <t>XAF</t>
  </si>
  <si>
    <t>Communauté Financière Africaine (BEAC) CFA Franc BEAC</t>
  </si>
  <si>
    <t>XCD</t>
  </si>
  <si>
    <t>East Caribbean Dollar</t>
  </si>
  <si>
    <t>XDR</t>
  </si>
  <si>
    <t>International Monetary Fund (IMF) Special Drawing Rights</t>
  </si>
  <si>
    <t>XOF</t>
  </si>
  <si>
    <t>Communauté Financière Africaine (BCEAO) Franc</t>
  </si>
  <si>
    <t>XPF</t>
  </si>
  <si>
    <t>Comptoirs Français du Pacifique (CFP) Franc</t>
  </si>
  <si>
    <t>YER</t>
  </si>
  <si>
    <t>Yemen Rial</t>
  </si>
  <si>
    <t>ZAR</t>
  </si>
  <si>
    <t>South Africa Rand</t>
  </si>
  <si>
    <t>ZMW</t>
  </si>
  <si>
    <t>Zambia Kwacha</t>
  </si>
  <si>
    <t>ZWD</t>
  </si>
  <si>
    <t>Zimbabwe Dollar</t>
  </si>
  <si>
    <t>=</t>
    <phoneticPr fontId="16"/>
  </si>
  <si>
    <t>(a)</t>
    <phoneticPr fontId="16"/>
  </si>
  <si>
    <t>JPY</t>
    <phoneticPr fontId="16"/>
  </si>
  <si>
    <t>=</t>
    <phoneticPr fontId="16"/>
  </si>
  <si>
    <t>(b)</t>
    <phoneticPr fontId="16"/>
  </si>
  <si>
    <t>(b)+(c)=</t>
    <phoneticPr fontId="5"/>
  </si>
  <si>
    <t>(A)</t>
    <phoneticPr fontId="16"/>
  </si>
  <si>
    <t>( c)</t>
    <phoneticPr fontId="16"/>
  </si>
  <si>
    <t xml:space="preserve"> Total</t>
    <phoneticPr fontId="16"/>
  </si>
  <si>
    <t>(B)</t>
    <phoneticPr fontId="16"/>
  </si>
  <si>
    <t>円(JPY)</t>
    <rPh sb="0" eb="1">
      <t>エン</t>
    </rPh>
    <phoneticPr fontId="16"/>
  </si>
  <si>
    <t>Approved Budget 概算内訳</t>
  </si>
  <si>
    <t>Expert Name（専門家名）</t>
  </si>
  <si>
    <t>Company Name（申請企業名）</t>
  </si>
  <si>
    <t>Approved Amount（承認時概算額）</t>
  </si>
  <si>
    <t>指定の換算レートがある場合はその資料</t>
  </si>
  <si>
    <t>ＡＰＯ宛ての請求書および計算書（ＨＰよりダウンロード可）</t>
  </si>
  <si>
    <t>*1) 支払時には提出不要</t>
  </si>
  <si>
    <t>完了報告書１：事業終了後２ヶ月以内に提出する最初の完了報告書
（様式については参考フォーマットをHPよりダウンロード可）</t>
  </si>
  <si>
    <t>完了報告書２：事業の成果について事業終了後６ヶ月後の時点で提出する報告書　*1)
（様式については参考フォーマットをHPよりダウンロード可）</t>
  </si>
  <si>
    <t>-&gt;</t>
  </si>
  <si>
    <t>＊支払う通貨は申請書に従う(円建ての場合は(A)、US＄建ての場合は(B))</t>
  </si>
  <si>
    <t>翻訳・印刷業者への支払いを証する領収書および明細（PDF可）</t>
  </si>
  <si>
    <t>会場費用の支払いを証する領収書および明細（PDF可）</t>
  </si>
  <si>
    <t>輸送費用の支払いを証する領収書および明細（PDF可）</t>
  </si>
  <si>
    <t>10/28-30 
Japanese Translation Center</t>
  </si>
  <si>
    <t>Miscellaneous</t>
  </si>
  <si>
    <t>10/28-30 
Japanese Translation Center
INR5,000/day x 3 days
Total INR 15,000
(Ex. Rate INR/JPY = 1.56)</t>
  </si>
  <si>
    <t>Printing Service India
INR 26,600
(Ex. Rate INR/JPY = 1.56)</t>
  </si>
  <si>
    <t>提出が必要な証憑等（ものづくり人材育成事業）：</t>
  </si>
  <si>
    <t>＊領収書の発行されない鉄道、路線バス料金の請求にあたっては、乗車降車地点を明記した資料等を添付すること。</t>
  </si>
  <si>
    <t xml:space="preserve">Payment to Printing Service India </t>
  </si>
  <si>
    <t xml:space="preserve">AAAA company </t>
  </si>
  <si>
    <t>○航空費領収書
○航空運賃明細（空港税等、燃料サーチャージ、発券手数料に関わる費用等）
○e-ticket(PDF可)
○搭乗券半券（PDF可） *搭乗証明書でも代用可とする</t>
  </si>
  <si>
    <t>出発地（自宅）から空港までの往復を対象とする。
○新幹線、空港リムジンバス、ＮＥＸ、スカイライナー等の領収書
○領収書が発行されない路線バスや鉄道（ＪＲ，地下鉄等）などの公共交通機関を利用した場合は乗車・降車地、ルート、料金の分かる資料（PDF可）　
*タクシー利用にかかる費用は対象外</t>
  </si>
  <si>
    <t>現地到着及び現地出発の際（空港⇔ホテル間）に発生する交通費のみを対象とする。（現地滞在期間中の現地移動にかかる交通費は対象外）
○公共交通機関利用時の領収書、もしくは乗車地・降車地の分かる（ホテル、タクシー会社が発行する）領収書（PDF可）</t>
  </si>
  <si>
    <t>ホテル発行の領収書および明細（PDF可）　
*部屋代、朝食以外（ランドリーサービス、ミニバー利用等）の費用は対象外</t>
  </si>
  <si>
    <t>○通訳/通訳会社への支払いを証する領収書および明細（PDF可） 
*業務日や本事業に対する業務であることが明記されていること</t>
  </si>
  <si>
    <t>○専門家への支払いを証する領収書および明細（PDF可）
○作成した教材のデータもしくはコピー（実際に本事業のために専門家が作成したことを確認するため）</t>
  </si>
  <si>
    <t>＊日当は研修日数（土日・祝日を含む）＋移動日最大２日分をフライトスケジュールを事務局にて確認した上で算出する。（参考：「宿泊費及び日当単価表　専門家用」）</t>
  </si>
  <si>
    <t>Name of Expert(s)</t>
  </si>
  <si>
    <t>Name of Applicant Company</t>
  </si>
  <si>
    <t>Project Date</t>
  </si>
  <si>
    <t>APO Training Program on Productivity Improvement for the Supporting Industry 
 Invoice Form (Monozukuri Project)</t>
  </si>
  <si>
    <t>航空運賃
(諸税・燃油サーチャージ・手数料等を含む）
(Airfare, including tax, surcharge, etc.)</t>
  </si>
  <si>
    <t>資料翻訳費・印刷費
(Translation and printing fees for materials to be used for technical guidance)</t>
  </si>
  <si>
    <t>教材作成費
(Expenses for the preparation of educational materials)</t>
  </si>
  <si>
    <t>会場借上費
(Rent for meeting rooms to conduct technical guidance)</t>
  </si>
  <si>
    <t>資機材の輸送費（保険料を含む）
(Transportation costs (including insurance costs) for materials and equipment)</t>
  </si>
  <si>
    <t>APO Exchange Rate</t>
  </si>
  <si>
    <t>Exchange Rate provided by Applicants</t>
  </si>
  <si>
    <t>Select one</t>
  </si>
  <si>
    <t>(JPY)</t>
  </si>
  <si>
    <t>(US$)</t>
  </si>
  <si>
    <t>（For reference）</t>
  </si>
  <si>
    <t>(a) * (JPY) Ex. Rate</t>
  </si>
  <si>
    <t>(A) / (US$) Ex. Rate</t>
  </si>
  <si>
    <t>Airfare, including tax, surcharge, etc.</t>
  </si>
  <si>
    <t>*When using inhouse interpreters, interpretation fees are subsidized only if the invoice indicating the calculation of interpreters' hourly wage and corresponding work hours is submitted as a voucher.</t>
  </si>
  <si>
    <t>*The upper limit of amount per day for accommodation fees and daily allowances are based on the Table of Daily Subsistence Allowance (Experts) determined by the APO. (accommodation fees: 70%, daily allowances: 30% of each amount)</t>
  </si>
  <si>
    <t>日当
 (Daily allowances / Per diem)</t>
  </si>
  <si>
    <t>通訳費
 (Interpretation fees)</t>
  </si>
  <si>
    <t xml:space="preserve">宿泊費
 (Accommodation fees) </t>
  </si>
  <si>
    <t>*Currency of payment is either JPY (A) or USD (B) in accordance with the currency indicated in the application form.</t>
  </si>
  <si>
    <t>Currency</t>
  </si>
  <si>
    <t>Local→JPY</t>
  </si>
  <si>
    <t>Exchange rate (USD/JPY)</t>
  </si>
  <si>
    <t>Exchange rate (    /JPY)</t>
  </si>
  <si>
    <t>Total</t>
  </si>
  <si>
    <t>Expenses for the preparation of educational materials</t>
  </si>
  <si>
    <t>Translation and printing fees for materials to be used for technical guidance</t>
  </si>
  <si>
    <t>Interpretation fees</t>
  </si>
  <si>
    <t xml:space="preserve">Public Transportation fees (Local) </t>
  </si>
  <si>
    <t>Accommodation fees</t>
  </si>
  <si>
    <t>Daily allowances / Per diem</t>
  </si>
  <si>
    <t>技術指導料
(Technical guidance fees)</t>
  </si>
  <si>
    <t>Technical guidance fees</t>
  </si>
  <si>
    <t>Rent for meeting rooms to conduct technical guidance</t>
  </si>
  <si>
    <t>Transportation costs (including insurance costs) for materials and equipment</t>
  </si>
  <si>
    <t>*Vouchers such a receipt, breakdown, copies of e-ticket and boarding pass need to be provided for the payment of airfares.</t>
  </si>
  <si>
    <t>Receipt, breakdown, copies of e-ticket and boarding pass need to be provided (including tax, surcharge, etc.)</t>
  </si>
  <si>
    <t>*Documents to specify costs, routes and points in which experts get on/off the train and local bus need to be provided for the payment of public transportation fees.</t>
  </si>
  <si>
    <t>Remarks</t>
  </si>
  <si>
    <t>Subtotal</t>
  </si>
  <si>
    <t>days</t>
  </si>
  <si>
    <t>Item</t>
  </si>
  <si>
    <t>証憑（Evidence)</t>
  </si>
  <si>
    <t>Details</t>
  </si>
  <si>
    <t>Actual expenses</t>
  </si>
  <si>
    <t>Actual expenses (including insurance costs)</t>
  </si>
  <si>
    <t>Actual expenses, travel expenses, accommodation fees and daily allowances for interpreters cannot be subsidized</t>
  </si>
  <si>
    <t>Actual expenses, 80,000 yen for each project regardless of the number of experts or training days</t>
  </si>
  <si>
    <t>Actual expenses, The upper limit of amount per day for accommodation fees are based on the Table of Daily Subsistence Allowance (Experts) determined by the APO. (accommodation fees: 70% of the amount)</t>
  </si>
  <si>
    <t>The upper limit of amount per day for daily allowances are based on the Table of Daily Subsistence Allowance (Experts) determined by the APO. (daily allowances: 30% of the amount)</t>
  </si>
  <si>
    <t>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</si>
  <si>
    <t>国内交通費(出発地）
(Public Transportation fees (local))</t>
  </si>
  <si>
    <t>Exchange rate (INR /JPY)</t>
  </si>
  <si>
    <t>10/27 Airport -&gt; Hotel
Airport Shuttle INR4,720
(Ex. Rate INR/JPY = 1.56)</t>
  </si>
  <si>
    <t xml:space="preserve">  mm / dd / yyyy - mm / dd / yyyy     (      days)</t>
  </si>
  <si>
    <t>Japanese</t>
  </si>
  <si>
    <t>English</t>
  </si>
  <si>
    <t>技術指導料
Technical guidance fees for experts</t>
  </si>
  <si>
    <t>資機材の輸送費（保険料を含む）
Transportation costs (including insurance costs) for materials and equipment</t>
  </si>
  <si>
    <t>技術指導を行う会場の借上費
Rent for meeting rooms to conduct technical guidance</t>
  </si>
  <si>
    <t>技術指導に使用する資料の翻訳費及び印刷費
Translation and printing fees for materials to be used for technical guidance</t>
  </si>
  <si>
    <t>教材作成費
Expenses for the preparation of educational materials</t>
  </si>
  <si>
    <t>通訳費
 Interpretation fees</t>
  </si>
  <si>
    <t>完了報告書
Project Completion Report</t>
  </si>
  <si>
    <t>航空運賃
(諸税・燃油サーチャージ・手数料等を含む）
Airfare, including tax, surcharge, etc.</t>
  </si>
  <si>
    <t>国内交通費
Public Transportation fees (local)</t>
  </si>
  <si>
    <t>日当
Daily allowances / Per diem</t>
  </si>
  <si>
    <t>宿泊費
Accommodation fees</t>
  </si>
  <si>
    <t>換算レート
Exchange Rate</t>
  </si>
  <si>
    <t>請求書・計算書
Invoice Form</t>
  </si>
  <si>
    <t>(Applicant's own invoice/form can be used as a substitute for this form if all items are covered.)</t>
  </si>
  <si>
    <t>○既定の日当額がある場合は請求書及び明細（PDF可）
*既定の金額が定められていない場合の日当は、研修実施期間（土日・祝日を含む）＋移動日前後１日分ずつ（移動日がある場合）をフライトスケジュールを事務局にて確認した上で算出（その場合は証憑提出は不要）</t>
  </si>
  <si>
    <t>○Invoice and breakdown to prove the payment to experts
○Data or soft copy of educational materials (to confirm that the experts prepared them for this project)</t>
  </si>
  <si>
    <t xml:space="preserve">○Invoice and breakdown for the payment to interpreters / interpretation service company
*Training dates and the service details must be indicated  </t>
  </si>
  <si>
    <t>○Invoice and breakdown</t>
  </si>
  <si>
    <t>Only transportation fees between airport and hotel in India (upon arrival/departure) are subsidized (local transportation fees incurred during the training period are not subsidized).
○Receipts with indication of dates and boarding/leaving points</t>
  </si>
  <si>
    <t>Project Completion Report 1: to be submitted within 60 days after completion of the project
(A form can be downloaded from the homepage.)</t>
  </si>
  <si>
    <t>○Invoice and breakdown issued by hotels
*Expenses other than room charges and breakfast (eg. laundry, mini bar, etc.) are not subsidized.</t>
  </si>
  <si>
    <t>○Invoice and breakdown if specific amount of daily allowances are determined by applicants
*If specific amount of daily allowances are not determined by applicants, daily allowances are calculated as number of training days (including weekends and holidays) plus maximum 2 days of travel days after the flight schedule is confirmed by APO (in that case, vouchers are not required.)</t>
  </si>
  <si>
    <t>○Invoice and breakdown for the payment to translation service / printing company</t>
  </si>
  <si>
    <t xml:space="preserve">○Receipts
○Breakdown (tax, surcharge, transaction fees, etc.
○copy of e-ticket
○copy of boarding pass (may be substituted by boarding certificates) 
</t>
  </si>
  <si>
    <t>Transportation fees between home/company and airport (round trip) are subsidized.
○Receipts of Shinkansen, charged limited express, airport limousine, etc. 
○Documents to specify costs, routes and points in which experts get on/off the train and local bus need to be provided for the public transportation fees without receipts.
*Taxi fares are not subsidized.</t>
  </si>
  <si>
    <t>現地交通費（インド国内における移動費）
Airport - Hotel transportation fees in India</t>
  </si>
  <si>
    <t>Receipt and breakdown issued by the airline attached.
Boarding pass, e-ticket</t>
  </si>
  <si>
    <t>*Exchange rate is designated by APO unless provided by applicant companies.</t>
  </si>
  <si>
    <t>*Daily allowances are calculated as number of training days (including weekends and holidays) plus maximum 2 days of travel days after the flight schedule is confirmed by APO.</t>
  </si>
  <si>
    <t>Actual expenses, airport - hotel transportation fees (taxi, airport shuttle, etc.) in India is subsidized when vouchers are provided.</t>
  </si>
  <si>
    <t>*Taxi fares are not subsidized when used in Japan. Airport - hotel transportation fees (taxi, airport shuttle, etc.) in India are subsidized when vouchers are provided.</t>
  </si>
  <si>
    <t>現地交通費（インド国内）
(Airport - Hotel transportation fees in India)</t>
  </si>
  <si>
    <t>Airport - Hotel transportation fees (in India)</t>
  </si>
  <si>
    <t>Expenses for the live online training tools</t>
  </si>
  <si>
    <t>XXX Company
Online Meeting Service</t>
  </si>
  <si>
    <t>Costs of a COVID-19 PCR test and issuance of a certificate of negative test result for experts</t>
  </si>
  <si>
    <t>Expenses for the live online training tools and educational materials</t>
  </si>
  <si>
    <t>Actual expenses (can be subsidized to the extent that the APO considers necessary; for more details inquire with the APO)</t>
  </si>
  <si>
    <t>a) 5/7 Payment to XXX Clinic for PCR test</t>
  </si>
  <si>
    <t>a) 5/7 Payment to XXX Clinic for PCR test)</t>
  </si>
  <si>
    <t>Payment to XXX Company for preparation of e-learning materials</t>
  </si>
  <si>
    <t>a) Air fare (TYO-DEL)rt
5/10, 5/14</t>
  </si>
  <si>
    <t>a) ibis Hotel (Gurgaon) (5/10-14) INR20,400
(Ex. Rate INR/JPY = 1.56)</t>
  </si>
  <si>
    <t>a) 5/10, 5/15 rt
Tsurugamine - Yokohama - Narita Airport</t>
  </si>
  <si>
    <t>a) Payment to Mr. Suzuki</t>
  </si>
  <si>
    <t>a) 5/10-14 + 1 travel day
JPY17,600x0.3=JPY5,280</t>
  </si>
  <si>
    <t>Payment to:
a) 5/11-14
b) 5/15, 17-18
JPY40,000/day</t>
  </si>
  <si>
    <t>Delhi convention hall (5/11-18)
INR13,000/day x 8 days
Total INR104,000
(Ex. Rate INR/JPY = 1.56)</t>
  </si>
  <si>
    <t>Payment to XXX Company for online meeting service</t>
  </si>
  <si>
    <t>JPY</t>
    <phoneticPr fontId="21"/>
  </si>
  <si>
    <t>Payment to:
a) 5/11-14</t>
  </si>
  <si>
    <t>b) 5/15, 17-18</t>
  </si>
  <si>
    <t xml:space="preserve">a) ibis Hotel (Gurgaon) (5/10-14) </t>
  </si>
  <si>
    <t xml:space="preserve">Payment to expert a) </t>
  </si>
  <si>
    <t>Payment to Delhi convention hall (5/11-18)</t>
  </si>
  <si>
    <t>オンラインツール利用に関する費用
Expenses for the live online training tools</t>
  </si>
  <si>
    <t>オンラインによる技術指導に要する教材費
Expenses for the live online training tools and educational materials</t>
  </si>
  <si>
    <t>新型コロナウイルス感染症に関する専門家のPCR検査費用、陰性証明書費用等
Costs of a COVID-19 PCR test and issuance of a certificate of negative test result for experts</t>
  </si>
  <si>
    <t>a)
Air fare (TYO-DEL)rt
5/10, 5/14</t>
  </si>
  <si>
    <t>a) 5/10 Train fee Tsurugamine - Yokohama</t>
  </si>
  <si>
    <t>a) Yokohama - Narita</t>
  </si>
  <si>
    <t>a) 5/15 Train fee Narita - Yokohama</t>
  </si>
  <si>
    <t>a) Yokohama - Tsurugamine</t>
  </si>
  <si>
    <t xml:space="preserve">a) 5/10 Airport Shuttle Service (Airport - Hotel)   </t>
  </si>
  <si>
    <t>May 11, 2020 - May. 18, 2020 (8 days)</t>
  </si>
  <si>
    <t>2-210xx</t>
  </si>
  <si>
    <t>a) Mr. Ichiro Suzuki b) Mr. Sandeep Kumar</t>
  </si>
  <si>
    <t>支払いを証する領収書および明細（PDF可）</t>
  </si>
  <si>
    <t xml:space="preserve">Documents indicating exchange rate information </t>
  </si>
  <si>
    <t>Invoice for the APO (sample form is available on APO Website)</t>
  </si>
  <si>
    <t>Project Completion Report 2: to be submitted six months after completion of the project 
(A form can be downloaded from the homepage.)</t>
  </si>
  <si>
    <t xml:space="preserve">○専門家への支払いを証する領収書および明細（PDF可）
（専門家が申請企業（派遣企業）に所属しており、本事業の業務に対する支払いが給与に含まれている場合においては、支払った技術指導料の明細（金額）と受取サインを業務日誌もしくは別途書面に明記し提出すること）
○当該業務を実施したことを証する資料（業務日誌等）
*指導員の人数に拘らず4万円／日を上限とする。オンラインによる技術指導も対象とする。また、同一の申請企業による同一のJIM又はJECに対する2019年4月以降の支払実績を加算した総支払額が1200万円を超えた場合は、その翌日から2万円／日を上限とする。）  </t>
  </si>
  <si>
    <t>○Invoice and breakdown for the payment to experts
(When the experts belong to the applicant company, and the payment for this project is included in the regular salary, the invoice or work logs indicating the amount of technical guidance fees and experts' signature to prove the receipt of the payment must be submitted.)
○Work logs of guidance given by experts
*Actual expenses with a cap of 40,000 yen per day, at least 4 hours per day of training is required; the live online training is also eligible for subsidy; the upper limit of amount per day will be reduced to 20,000 yen from the day following the date that the total amount of subsidy payments to the same JIM or JEC program implemented by the same target company since April 2019 exceeds 12,000,000 yen.</t>
  </si>
  <si>
    <t>Actual expenses with a cap of 40,000 yen per day, at least 4 hours per day of training is required;  the live online training is also eligible for subsidy; the upper limit of amount per day will be reduced to 20,000 yen from the day following the date that the total amount of subsidy payments to the same JIM or JEC program implemented by the same target company since April 2019 exceeds 12,000,000 yen.</t>
  </si>
  <si>
    <t>Documents to be sumitted after the project (Monozukuri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</si>
</sst>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Red]&quot;¥&quot;\-#,##0"/>
    <numFmt numFmtId="165" formatCode="[$INR]\ #,##0.00"/>
    <numFmt numFmtId="166" formatCode="[$¥-411]#,##0;[$¥-411]#,##0"/>
    <numFmt numFmtId="167" formatCode="#,##0.0000;[Red]\-#,##0.0000"/>
    <numFmt numFmtId="168" formatCode="[$INR]\ #,##0.00000;[Red][$INR]\ \-#,##0.00000"/>
    <numFmt numFmtId="169" formatCode="0.0000"/>
    <numFmt numFmtId="170" formatCode="[$INR]\ #,##0.00;[Red][$INR]\ \-#,##0.00"/>
    <numFmt numFmtId="171" formatCode="#&quot; days&quot;"/>
    <numFmt numFmtId="172" formatCode="0.00000"/>
    <numFmt numFmtId="173" formatCode="&quot;US$&quot;#,##0.00;[Red]\-&quot;US$&quot;#,##0.00"/>
    <numFmt numFmtId="174" formatCode="[$¥-411]#,##0"/>
    <numFmt numFmtId="175" formatCode="&quot;$&quot;#,##0.00"/>
    <numFmt numFmtId="176" formatCode="[$¥-411]#,##0;[Red]\-[$¥-411]#,##0"/>
    <numFmt numFmtId="177" formatCode="[$¥-411]#,##0.00;[$¥-411]#,##0.00"/>
    <numFmt numFmtId="178" formatCode="[$¥-411]#,##0.00"/>
  </numFmts>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b/>
      <sz val="10"/>
      <color theme="0"/>
      <name val="Arial"/>
      <family val="2"/>
    </font>
    <font>
      <sz val="18"/>
      <color theme="1"/>
      <name val="Arial"/>
      <family val="2"/>
    </font>
    <font>
      <b/>
      <sz val="11"/>
      <name val="Arial"/>
      <family val="2"/>
    </font>
    <font>
      <b/>
      <sz val="18"/>
      <color theme="1"/>
      <name val="Arial"/>
      <family val="2"/>
    </font>
    <font>
      <sz val="6"/>
      <name val="Calibri"/>
      <family val="2"/>
      <charset val="128"/>
      <scheme val="minor"/>
    </font>
    <font>
      <sz val="11"/>
      <name val="ＭＳ Ｐゴシック"/>
      <family val="3"/>
      <charset val="128"/>
    </font>
    <font>
      <sz val="10"/>
      <name val="Arial"/>
      <family val="2"/>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9"/>
      <color indexed="81"/>
      <name val="Tahoma"/>
      <family val="2"/>
    </font>
    <font>
      <b/>
      <sz val="9"/>
      <color indexed="81"/>
      <name val="Tahoma"/>
      <family val="2"/>
    </font>
    <font>
      <sz val="11"/>
      <color rgb="FF000000"/>
      <name val="Arial"/>
      <family val="2"/>
    </font>
    <font>
      <u/>
      <sz val="11"/>
      <color theme="10"/>
      <name val="Calibri"/>
      <family val="2"/>
      <charset val="128"/>
      <scheme val="minor"/>
    </font>
    <font>
      <sz val="11"/>
      <color rgb="FF0070C0"/>
      <name val="Calibri"/>
      <family val="2"/>
      <charset val="128"/>
      <scheme val="minor"/>
    </font>
    <font>
      <sz val="11"/>
      <color rgb="FF0070C0"/>
      <name val="Calibri"/>
      <family val="3"/>
      <charset val="128"/>
      <scheme val="minor"/>
    </font>
    <font>
      <sz val="8"/>
      <color theme="1"/>
      <name val="Calibri"/>
      <family val="2"/>
      <charset val="128"/>
      <scheme val="minor"/>
    </font>
    <font>
      <sz val="10"/>
      <color rgb="FFFF0000"/>
      <name val="Arial"/>
      <family val="2"/>
    </font>
    <font>
      <b/>
      <sz val="16"/>
      <color theme="1"/>
      <name val="Arial"/>
      <family val="2"/>
    </font>
    <font>
      <sz val="12"/>
      <color rgb="FFC00000"/>
      <name val="Arial"/>
      <family val="2"/>
    </font>
    <font>
      <sz val="10"/>
      <color theme="1"/>
      <name val="Arial"/>
      <family val="2"/>
    </font>
    <font>
      <sz val="9"/>
      <color theme="1"/>
      <name val="Arial"/>
      <family val="2"/>
    </font>
    <font>
      <b/>
      <sz val="12"/>
      <color theme="1"/>
      <name val="Arial"/>
      <family val="2"/>
    </font>
    <font>
      <b/>
      <sz val="10"/>
      <color theme="1"/>
      <name val="Arial"/>
      <family val="2"/>
    </font>
    <font>
      <b/>
      <sz val="9"/>
      <color theme="0" tint="-0.499984740745262"/>
      <name val="Arial"/>
      <family val="2"/>
    </font>
    <font>
      <sz val="9"/>
      <color theme="0" tint="-0.499984740745262"/>
      <name val="Arial"/>
      <family val="2"/>
    </font>
    <font>
      <sz val="14"/>
      <name val="Arial"/>
      <family val="2"/>
    </font>
    <font>
      <b/>
      <sz val="10"/>
      <color theme="1" tint="0.499984740745262"/>
      <name val="Arial"/>
      <family val="2"/>
    </font>
    <font>
      <b/>
      <sz val="11"/>
      <color theme="0"/>
      <name val="Arial"/>
      <family val="2"/>
    </font>
    <font>
      <b/>
      <sz val="10"/>
      <color theme="0" tint="-0.499984740745262"/>
      <name val="Arial"/>
      <family val="2"/>
    </font>
    <font>
      <sz val="10"/>
      <color theme="0" tint="-0.499984740745262"/>
      <name val="Arial"/>
      <family val="2"/>
    </font>
    <font>
      <b/>
      <sz val="10"/>
      <name val="Arial"/>
      <family val="2"/>
    </font>
    <font>
      <sz val="10"/>
      <color rgb="FFC00000"/>
      <name val="Arial"/>
      <family val="2"/>
    </font>
    <font>
      <b/>
      <sz val="12"/>
      <name val="Arial"/>
      <family val="2"/>
    </font>
    <font>
      <b/>
      <sz val="14"/>
      <name val="Arial"/>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double">
        <color rgb="FF3F3F3F"/>
      </top>
      <bottom style="medium">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double">
        <color rgb="FF3F3F3F"/>
      </top>
      <bottom style="double">
        <color rgb="FF3F3F3F"/>
      </bottom>
      <diagonal/>
    </border>
    <border>
      <left/>
      <right/>
      <top style="double">
        <color rgb="FF3F3F3F"/>
      </top>
      <bottom style="double">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alignment vertical="center"/>
    </xf>
    <xf numFmtId="38" fontId="3" fillId="0" borderId="0" applyFont="0" applyFill="0" applyBorder="0" applyAlignment="0" applyProtection="0">
      <alignment vertical="center"/>
    </xf>
    <xf numFmtId="164" fontId="3" fillId="0" borderId="0" applyFont="0" applyFill="0" applyBorder="0" applyAlignment="0" applyProtection="0">
      <alignment vertical="center"/>
    </xf>
    <xf numFmtId="0" fontId="9" fillId="2" borderId="0" applyNumberFormat="0" applyBorder="0" applyAlignment="0" applyProtection="0">
      <alignment vertical="center"/>
    </xf>
    <xf numFmtId="0" fontId="6" fillId="3" borderId="0" applyNumberFormat="0" applyBorder="0" applyAlignment="0" applyProtection="0">
      <alignment vertical="center"/>
    </xf>
    <xf numFmtId="0" fontId="8" fillId="4" borderId="0" applyNumberFormat="0" applyBorder="0" applyAlignment="0" applyProtection="0">
      <alignment vertical="center"/>
    </xf>
    <xf numFmtId="0" fontId="11"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17" fillId="0" borderId="0" applyFont="0" applyFill="0" applyBorder="0" applyAlignment="0" applyProtection="0"/>
    <xf numFmtId="0" fontId="19" fillId="0" borderId="0"/>
    <xf numFmtId="38" fontId="17" fillId="0" borderId="0" applyFont="0" applyFill="0" applyBorder="0" applyAlignment="0" applyProtection="0"/>
    <xf numFmtId="0" fontId="22" fillId="0" borderId="0">
      <alignment vertical="center"/>
    </xf>
    <xf numFmtId="0" fontId="19" fillId="0" borderId="0"/>
    <xf numFmtId="0" fontId="1" fillId="0" borderId="0">
      <alignment vertical="center"/>
    </xf>
    <xf numFmtId="0" fontId="17" fillId="0" borderId="0">
      <alignment vertical="center"/>
    </xf>
    <xf numFmtId="0" fontId="20" fillId="0" borderId="0">
      <alignment vertical="center"/>
    </xf>
    <xf numFmtId="0" fontId="26" fillId="0" borderId="0" applyNumberFormat="0" applyFill="0" applyBorder="0" applyAlignment="0" applyProtection="0">
      <alignment vertical="center"/>
    </xf>
    <xf numFmtId="0" fontId="17" fillId="0" borderId="0"/>
    <xf numFmtId="40" fontId="17" fillId="0" borderId="0" applyFont="0" applyFill="0" applyBorder="0" applyAlignment="0" applyProtection="0"/>
    <xf numFmtId="38" fontId="17" fillId="0" borderId="0" applyFont="0" applyFill="0" applyBorder="0" applyAlignment="0" applyProtection="0">
      <alignment vertical="center"/>
    </xf>
  </cellStyleXfs>
  <cellXfs count="332">
    <xf numFmtId="0" fontId="0" fillId="0" borderId="0" xfId="0">
      <alignment vertical="center"/>
    </xf>
    <xf numFmtId="0" fontId="4" fillId="0" borderId="4" xfId="0" applyFont="1" applyBorder="1" applyAlignment="1">
      <alignment vertical="center" wrapText="1"/>
    </xf>
    <xf numFmtId="38" fontId="4" fillId="0" borderId="0" xfId="1" applyFont="1">
      <alignment vertical="center"/>
    </xf>
    <xf numFmtId="0" fontId="4" fillId="0" borderId="0" xfId="0" applyFont="1" applyAlignment="1">
      <alignment vertical="center" wrapText="1"/>
    </xf>
    <xf numFmtId="0" fontId="4" fillId="0" borderId="19" xfId="0" applyFont="1" applyBorder="1" applyAlignment="1">
      <alignment vertical="center" shrinkToFit="1"/>
    </xf>
    <xf numFmtId="0" fontId="4" fillId="0" borderId="4" xfId="0" applyFont="1" applyBorder="1" applyAlignment="1">
      <alignment vertical="center" shrinkToFit="1"/>
    </xf>
    <xf numFmtId="0" fontId="4" fillId="0" borderId="0" xfId="0" applyFont="1">
      <alignment vertical="center"/>
    </xf>
    <xf numFmtId="0" fontId="13" fillId="0" borderId="0" xfId="0" applyFont="1" applyAlignment="1">
      <alignment vertical="center"/>
    </xf>
    <xf numFmtId="166" fontId="4" fillId="0" borderId="0" xfId="0" applyNumberFormat="1" applyFont="1">
      <alignment vertical="center"/>
    </xf>
    <xf numFmtId="0" fontId="7" fillId="0" borderId="0" xfId="0" applyFont="1">
      <alignment vertical="center"/>
    </xf>
    <xf numFmtId="0" fontId="7" fillId="0" borderId="0" xfId="0" applyFont="1" applyBorder="1">
      <alignment vertical="center"/>
    </xf>
    <xf numFmtId="0" fontId="7" fillId="0" borderId="19" xfId="0" applyFont="1" applyBorder="1" applyAlignment="1">
      <alignment vertical="center" wrapText="1"/>
    </xf>
    <xf numFmtId="0" fontId="5" fillId="9" borderId="7" xfId="0" applyFont="1" applyFill="1" applyBorder="1" applyAlignment="1">
      <alignment horizontal="center" vertical="center"/>
    </xf>
    <xf numFmtId="38" fontId="5" fillId="9" borderId="16" xfId="1" applyFont="1" applyFill="1" applyBorder="1" applyAlignment="1">
      <alignment horizontal="center" vertical="center"/>
    </xf>
    <xf numFmtId="166" fontId="5" fillId="9" borderId="17" xfId="0" applyNumberFormat="1" applyFont="1" applyFill="1" applyBorder="1" applyAlignment="1">
      <alignment horizontal="center" vertical="center"/>
    </xf>
    <xf numFmtId="0" fontId="5" fillId="9"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7" fillId="0" borderId="0" xfId="0" applyFont="1" applyBorder="1" applyAlignment="1">
      <alignment vertical="center" wrapText="1"/>
    </xf>
    <xf numFmtId="172" fontId="7" fillId="0" borderId="0" xfId="0" applyNumberFormat="1" applyFont="1" applyBorder="1" applyAlignment="1">
      <alignment vertical="center" wrapText="1"/>
    </xf>
    <xf numFmtId="2" fontId="7" fillId="0" borderId="0" xfId="1" applyNumberFormat="1" applyFont="1" applyBorder="1">
      <alignment vertical="center"/>
    </xf>
    <xf numFmtId="169" fontId="7" fillId="0" borderId="0" xfId="0" applyNumberFormat="1" applyFont="1" applyBorder="1">
      <alignment vertical="center"/>
    </xf>
    <xf numFmtId="0" fontId="14" fillId="0" borderId="0" xfId="6" applyFont="1" applyFill="1" applyBorder="1" applyAlignment="1">
      <alignment vertical="center" wrapText="1"/>
    </xf>
    <xf numFmtId="167" fontId="14" fillId="0" borderId="21" xfId="1" applyNumberFormat="1" applyFont="1" applyFill="1" applyBorder="1" applyAlignment="1">
      <alignment horizontal="right" vertical="center"/>
    </xf>
    <xf numFmtId="166" fontId="14" fillId="0" borderId="22" xfId="6" applyNumberFormat="1" applyFont="1" applyFill="1" applyBorder="1">
      <alignment vertical="center"/>
    </xf>
    <xf numFmtId="0" fontId="10" fillId="10" borderId="4" xfId="4" applyFont="1" applyFill="1" applyBorder="1" applyAlignment="1">
      <alignment vertical="center" wrapText="1"/>
    </xf>
    <xf numFmtId="166" fontId="10" fillId="10" borderId="4" xfId="4" applyNumberFormat="1" applyFont="1" applyFill="1" applyBorder="1" applyAlignment="1">
      <alignment vertical="center" wrapText="1"/>
    </xf>
    <xf numFmtId="40" fontId="10" fillId="10" borderId="4" xfId="5" applyNumberFormat="1" applyFont="1" applyFill="1" applyBorder="1" applyAlignment="1">
      <alignment vertical="center" wrapText="1"/>
    </xf>
    <xf numFmtId="0" fontId="25" fillId="0" borderId="0" xfId="0" applyFont="1" applyAlignment="1">
      <alignment vertical="center" wrapText="1"/>
    </xf>
    <xf numFmtId="0" fontId="27" fillId="0" borderId="0" xfId="18" applyFont="1" applyAlignment="1">
      <alignment vertical="center" wrapText="1"/>
    </xf>
    <xf numFmtId="0" fontId="28" fillId="0" borderId="0" xfId="0" applyFont="1">
      <alignment vertical="center"/>
    </xf>
    <xf numFmtId="38" fontId="10" fillId="10" borderId="4" xfId="1" applyFont="1" applyFill="1" applyBorder="1">
      <alignment vertical="center"/>
    </xf>
    <xf numFmtId="166" fontId="10" fillId="10" borderId="4" xfId="4" applyNumberFormat="1" applyFont="1" applyFill="1" applyBorder="1">
      <alignment vertical="center"/>
    </xf>
    <xf numFmtId="38" fontId="10" fillId="10" borderId="4" xfId="1" applyNumberFormat="1" applyFont="1" applyFill="1" applyBorder="1">
      <alignment vertical="center"/>
    </xf>
    <xf numFmtId="166" fontId="10" fillId="10" borderId="4" xfId="5" applyNumberFormat="1" applyFont="1" applyFill="1" applyBorder="1">
      <alignment vertical="center"/>
    </xf>
    <xf numFmtId="38" fontId="10" fillId="10" borderId="4" xfId="7" applyNumberFormat="1" applyFont="1" applyFill="1" applyBorder="1">
      <alignment vertical="center"/>
    </xf>
    <xf numFmtId="166" fontId="10" fillId="10" borderId="4" xfId="7" applyNumberFormat="1" applyFont="1" applyFill="1" applyBorder="1">
      <alignment vertical="center"/>
    </xf>
    <xf numFmtId="166" fontId="10" fillId="10" borderId="4" xfId="0" applyNumberFormat="1" applyFont="1" applyFill="1" applyBorder="1" applyAlignment="1">
      <alignment horizontal="right" vertical="center" wrapText="1"/>
    </xf>
    <xf numFmtId="38" fontId="10" fillId="10" borderId="5" xfId="1" applyFont="1" applyFill="1" applyBorder="1">
      <alignment vertical="center"/>
    </xf>
    <xf numFmtId="166" fontId="10" fillId="10" borderId="5" xfId="3" applyNumberFormat="1" applyFont="1" applyFill="1" applyBorder="1">
      <alignment vertical="center"/>
    </xf>
    <xf numFmtId="38" fontId="7" fillId="0" borderId="0" xfId="1" applyFont="1" applyBorder="1">
      <alignment vertical="center"/>
    </xf>
    <xf numFmtId="166" fontId="7" fillId="0" borderId="0" xfId="0" applyNumberFormat="1" applyFont="1" applyBorder="1">
      <alignment vertical="center"/>
    </xf>
    <xf numFmtId="38" fontId="7" fillId="0" borderId="0" xfId="1" applyFont="1" applyFill="1" applyBorder="1" applyAlignment="1">
      <alignment vertical="center"/>
    </xf>
    <xf numFmtId="2" fontId="7" fillId="0" borderId="0" xfId="1" applyNumberFormat="1" applyFont="1" applyFill="1" applyBorder="1">
      <alignment vertical="center"/>
    </xf>
    <xf numFmtId="0" fontId="12" fillId="5" borderId="28" xfId="6" applyFont="1" applyBorder="1" applyAlignment="1">
      <alignment vertical="center" wrapText="1"/>
    </xf>
    <xf numFmtId="0" fontId="12" fillId="5" borderId="12" xfId="6" applyFont="1" applyBorder="1" applyAlignment="1">
      <alignment vertical="center" wrapText="1"/>
    </xf>
    <xf numFmtId="167" fontId="14" fillId="13" borderId="21" xfId="1" applyNumberFormat="1" applyFont="1" applyFill="1" applyBorder="1" applyAlignment="1">
      <alignment horizontal="right" vertical="center"/>
    </xf>
    <xf numFmtId="173" fontId="14" fillId="13" borderId="22" xfId="6" applyNumberFormat="1" applyFont="1" applyFill="1" applyBorder="1">
      <alignment vertical="center"/>
    </xf>
    <xf numFmtId="0" fontId="29" fillId="0" borderId="0" xfId="0" applyFont="1">
      <alignment vertical="center"/>
    </xf>
    <xf numFmtId="0" fontId="30" fillId="0" borderId="26" xfId="9" applyFont="1" applyFill="1" applyBorder="1" applyAlignment="1">
      <alignment horizontal="center" vertical="center" wrapText="1"/>
    </xf>
    <xf numFmtId="2" fontId="7" fillId="10" borderId="4" xfId="0" applyNumberFormat="1" applyFont="1" applyFill="1" applyBorder="1" applyAlignment="1">
      <alignment vertical="center" wrapText="1"/>
    </xf>
    <xf numFmtId="2" fontId="7" fillId="9" borderId="4" xfId="0" applyNumberFormat="1" applyFont="1" applyFill="1" applyBorder="1" applyAlignment="1">
      <alignment vertical="center" wrapText="1"/>
    </xf>
    <xf numFmtId="166" fontId="4" fillId="0" borderId="0" xfId="0" applyNumberFormat="1" applyFont="1" applyAlignment="1">
      <alignment horizontal="center" vertical="center"/>
    </xf>
    <xf numFmtId="0" fontId="32" fillId="0" borderId="0" xfId="0" applyFont="1" applyAlignment="1">
      <alignment horizontal="right" vertical="center"/>
    </xf>
    <xf numFmtId="38" fontId="7" fillId="0" borderId="5" xfId="1"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40" fontId="4" fillId="0" borderId="0" xfId="1" applyNumberFormat="1" applyFont="1">
      <alignment vertical="center"/>
    </xf>
    <xf numFmtId="40" fontId="33" fillId="0" borderId="0" xfId="1" applyNumberFormat="1" applyFont="1" applyAlignment="1">
      <alignment vertical="center" shrinkToFit="1"/>
    </xf>
    <xf numFmtId="165" fontId="4" fillId="0" borderId="0" xfId="1" applyNumberFormat="1" applyFont="1" applyBorder="1">
      <alignment vertical="center"/>
    </xf>
    <xf numFmtId="0" fontId="34" fillId="0" borderId="0" xfId="0" applyFont="1" applyAlignment="1">
      <alignment vertical="center"/>
    </xf>
    <xf numFmtId="0" fontId="33" fillId="0" borderId="0" xfId="0" applyFont="1" applyAlignment="1">
      <alignment vertical="center" shrinkToFit="1"/>
    </xf>
    <xf numFmtId="165" fontId="4" fillId="0" borderId="0" xfId="1" applyNumberFormat="1" applyFont="1">
      <alignment vertical="center"/>
    </xf>
    <xf numFmtId="0" fontId="34" fillId="0" borderId="0" xfId="0" applyFont="1">
      <alignment vertical="center"/>
    </xf>
    <xf numFmtId="0" fontId="4" fillId="0" borderId="4" xfId="0" applyFont="1" applyBorder="1" applyAlignment="1">
      <alignment horizontal="left" vertical="center" wrapText="1"/>
    </xf>
    <xf numFmtId="166" fontId="4" fillId="10" borderId="4" xfId="0" applyNumberFormat="1" applyFont="1" applyFill="1" applyBorder="1" applyAlignment="1">
      <alignment horizontal="left" vertical="center"/>
    </xf>
    <xf numFmtId="14" fontId="4" fillId="0" borderId="0" xfId="0" applyNumberFormat="1" applyFont="1">
      <alignment vertical="center"/>
    </xf>
    <xf numFmtId="38" fontId="4" fillId="11" borderId="4" xfId="0" applyNumberFormat="1" applyFont="1" applyFill="1" applyBorder="1" applyAlignment="1">
      <alignment vertical="center" wrapText="1"/>
    </xf>
    <xf numFmtId="166" fontId="4" fillId="11" borderId="31" xfId="0" applyNumberFormat="1" applyFont="1" applyFill="1" applyBorder="1" applyAlignment="1">
      <alignment vertical="center" wrapText="1"/>
    </xf>
    <xf numFmtId="0" fontId="4" fillId="0" borderId="5" xfId="0" applyFont="1" applyFill="1" applyBorder="1" applyAlignment="1">
      <alignment vertical="center" wrapText="1"/>
    </xf>
    <xf numFmtId="14" fontId="4" fillId="10" borderId="5" xfId="0" applyNumberFormat="1" applyFont="1" applyFill="1" applyBorder="1" applyAlignment="1">
      <alignment vertical="center"/>
    </xf>
    <xf numFmtId="0" fontId="4" fillId="0" borderId="4" xfId="0" applyFont="1" applyFill="1" applyBorder="1" applyAlignment="1">
      <alignment vertical="center" wrapText="1"/>
    </xf>
    <xf numFmtId="14" fontId="4" fillId="10" borderId="35" xfId="0" applyNumberFormat="1" applyFont="1" applyFill="1" applyBorder="1" applyAlignment="1">
      <alignment vertical="center"/>
    </xf>
    <xf numFmtId="0" fontId="35" fillId="0" borderId="9" xfId="0" applyFont="1" applyBorder="1" applyAlignment="1">
      <alignment horizontal="center" vertical="center" wrapText="1"/>
    </xf>
    <xf numFmtId="38" fontId="35" fillId="0" borderId="9" xfId="1" applyFont="1" applyBorder="1" applyAlignment="1">
      <alignment horizontal="center" vertical="center" wrapText="1"/>
    </xf>
    <xf numFmtId="40" fontId="36" fillId="0" borderId="9" xfId="1" applyNumberFormat="1" applyFont="1" applyBorder="1" applyAlignment="1">
      <alignment horizontal="center" vertical="center" wrapText="1" shrinkToFit="1"/>
    </xf>
    <xf numFmtId="40" fontId="35" fillId="0" borderId="9" xfId="1" applyNumberFormat="1" applyFont="1" applyBorder="1" applyAlignment="1">
      <alignment horizontal="center" vertical="center" wrapText="1"/>
    </xf>
    <xf numFmtId="166" fontId="35" fillId="0" borderId="9" xfId="0" applyNumberFormat="1" applyFont="1" applyBorder="1" applyAlignment="1">
      <alignment horizontal="center" vertical="center" wrapText="1"/>
    </xf>
    <xf numFmtId="0" fontId="18" fillId="0" borderId="9" xfId="4" applyFont="1" applyFill="1" applyBorder="1" applyAlignment="1">
      <alignment vertical="center" wrapText="1"/>
    </xf>
    <xf numFmtId="171" fontId="19" fillId="10" borderId="9" xfId="1" applyNumberFormat="1" applyFont="1" applyFill="1" applyBorder="1">
      <alignment vertical="center"/>
    </xf>
    <xf numFmtId="168" fontId="37" fillId="10" borderId="9" xfId="6" applyNumberFormat="1" applyFont="1" applyFill="1" applyBorder="1" applyAlignment="1">
      <alignment vertical="center" wrapText="1"/>
    </xf>
    <xf numFmtId="0" fontId="19" fillId="10" borderId="9" xfId="5" applyFont="1" applyFill="1" applyBorder="1" applyAlignment="1">
      <alignment vertical="center" wrapText="1"/>
    </xf>
    <xf numFmtId="0" fontId="18" fillId="0" borderId="9" xfId="3" applyFont="1" applyFill="1" applyBorder="1" applyAlignment="1">
      <alignment vertical="center" wrapText="1"/>
    </xf>
    <xf numFmtId="0" fontId="18" fillId="0" borderId="9" xfId="0" applyFont="1" applyFill="1" applyBorder="1" applyAlignment="1">
      <alignment vertical="center" wrapText="1"/>
    </xf>
    <xf numFmtId="0" fontId="18" fillId="0" borderId="9" xfId="7" applyFont="1" applyFill="1" applyBorder="1" applyAlignment="1">
      <alignment vertical="center" wrapText="1"/>
    </xf>
    <xf numFmtId="0" fontId="18" fillId="0" borderId="9" xfId="5" applyFont="1" applyFill="1" applyBorder="1" applyAlignment="1">
      <alignment vertical="center" wrapText="1"/>
    </xf>
    <xf numFmtId="170" fontId="19" fillId="10" borderId="9" xfId="1" applyNumberFormat="1" applyFont="1" applyFill="1" applyBorder="1">
      <alignment vertical="center"/>
    </xf>
    <xf numFmtId="38" fontId="33" fillId="0" borderId="37" xfId="1" applyFont="1" applyBorder="1" applyAlignment="1">
      <alignment vertical="center" shrinkToFit="1"/>
    </xf>
    <xf numFmtId="0" fontId="4" fillId="0" borderId="0" xfId="0" applyFont="1" applyBorder="1" applyAlignment="1">
      <alignment vertical="center" wrapText="1"/>
    </xf>
    <xf numFmtId="38" fontId="33" fillId="0" borderId="0" xfId="1" applyFont="1" applyBorder="1" applyAlignment="1">
      <alignment vertical="center" shrinkToFit="1"/>
    </xf>
    <xf numFmtId="0" fontId="33" fillId="0" borderId="0" xfId="0" applyFont="1" applyAlignment="1">
      <alignment horizontal="center" vertical="center" shrinkToFit="1"/>
    </xf>
    <xf numFmtId="38" fontId="4" fillId="0" borderId="0" xfId="1" applyFont="1" applyBorder="1">
      <alignment vertical="center"/>
    </xf>
    <xf numFmtId="38" fontId="33" fillId="0" borderId="0" xfId="1" applyFont="1" applyAlignment="1">
      <alignment vertical="center" shrinkToFit="1"/>
    </xf>
    <xf numFmtId="166" fontId="38" fillId="0" borderId="0" xfId="0" applyNumberFormat="1" applyFont="1">
      <alignment vertical="center"/>
    </xf>
    <xf numFmtId="0" fontId="34" fillId="0" borderId="0" xfId="0" applyFont="1" applyAlignment="1">
      <alignment vertical="center" wrapText="1"/>
    </xf>
    <xf numFmtId="38" fontId="4" fillId="0" borderId="0" xfId="1" applyFont="1" applyAlignment="1">
      <alignment horizontal="left" vertical="center" wrapText="1"/>
    </xf>
    <xf numFmtId="0" fontId="7" fillId="0" borderId="2" xfId="0" applyFont="1" applyBorder="1" applyAlignment="1">
      <alignment horizontal="center" vertical="center" wrapText="1"/>
    </xf>
    <xf numFmtId="168" fontId="40" fillId="10" borderId="27" xfId="6" applyNumberFormat="1" applyFont="1" applyFill="1" applyBorder="1" applyAlignment="1">
      <alignment vertical="center" wrapText="1"/>
    </xf>
    <xf numFmtId="0" fontId="33" fillId="0" borderId="0" xfId="0" applyFont="1" applyFill="1" applyBorder="1" applyAlignment="1">
      <alignment horizontal="center" vertical="center"/>
    </xf>
    <xf numFmtId="168" fontId="40" fillId="9" borderId="27" xfId="6" applyNumberFormat="1" applyFont="1" applyFill="1" applyBorder="1" applyAlignment="1">
      <alignment vertical="center" wrapText="1"/>
    </xf>
    <xf numFmtId="0" fontId="18" fillId="0" borderId="4" xfId="4" applyFont="1" applyFill="1" applyBorder="1" applyAlignment="1">
      <alignment vertical="center" wrapText="1"/>
    </xf>
    <xf numFmtId="166" fontId="18" fillId="10" borderId="4" xfId="4" applyNumberFormat="1" applyFont="1" applyFill="1" applyBorder="1" applyAlignment="1">
      <alignment vertical="center" wrapText="1"/>
    </xf>
    <xf numFmtId="0" fontId="18" fillId="10" borderId="4" xfId="4" applyFont="1" applyFill="1" applyBorder="1" applyAlignment="1">
      <alignment vertical="center" wrapText="1"/>
    </xf>
    <xf numFmtId="0" fontId="18" fillId="10" borderId="4" xfId="5" applyFont="1" applyFill="1" applyBorder="1" applyAlignment="1">
      <alignment vertical="center" wrapText="1"/>
    </xf>
    <xf numFmtId="0" fontId="18" fillId="10" borderId="4" xfId="7" applyFont="1" applyFill="1" applyBorder="1" applyAlignment="1">
      <alignment vertical="center" wrapText="1"/>
    </xf>
    <xf numFmtId="0" fontId="18" fillId="10" borderId="4" xfId="0" applyFont="1" applyFill="1" applyBorder="1" applyAlignment="1">
      <alignment vertical="center" wrapText="1"/>
    </xf>
    <xf numFmtId="0" fontId="18" fillId="10" borderId="4" xfId="3" applyNumberFormat="1" applyFont="1" applyFill="1" applyBorder="1" applyAlignment="1">
      <alignment vertical="center" wrapText="1"/>
    </xf>
    <xf numFmtId="0" fontId="18" fillId="0" borderId="4" xfId="5" applyFont="1" applyFill="1" applyBorder="1" applyAlignment="1">
      <alignment vertical="center" wrapText="1"/>
    </xf>
    <xf numFmtId="0" fontId="18" fillId="0" borderId="4" xfId="7" applyFont="1" applyFill="1" applyBorder="1" applyAlignment="1">
      <alignment vertical="center" wrapText="1"/>
    </xf>
    <xf numFmtId="0" fontId="18" fillId="0" borderId="4" xfId="0" applyFont="1" applyFill="1" applyBorder="1" applyAlignment="1">
      <alignment vertical="center" wrapText="1"/>
    </xf>
    <xf numFmtId="0" fontId="18" fillId="0" borderId="4" xfId="3" applyFont="1" applyFill="1" applyBorder="1" applyAlignment="1">
      <alignment vertical="center" wrapText="1"/>
    </xf>
    <xf numFmtId="40" fontId="19" fillId="10" borderId="9" xfId="1" applyNumberFormat="1" applyFont="1" applyFill="1" applyBorder="1">
      <alignment vertical="center"/>
    </xf>
    <xf numFmtId="0" fontId="19" fillId="0" borderId="9" xfId="5" applyFont="1" applyFill="1" applyBorder="1" applyAlignment="1">
      <alignment vertical="center" wrapText="1"/>
    </xf>
    <xf numFmtId="166" fontId="19" fillId="10" borderId="9" xfId="5" applyNumberFormat="1" applyFont="1" applyFill="1" applyBorder="1">
      <alignment vertical="center"/>
    </xf>
    <xf numFmtId="0" fontId="18" fillId="10" borderId="4" xfId="4" applyFont="1" applyFill="1" applyBorder="1" applyAlignment="1">
      <alignment horizontal="left" vertical="center" wrapText="1"/>
    </xf>
    <xf numFmtId="38" fontId="18" fillId="10" borderId="4" xfId="1" applyFont="1" applyFill="1" applyBorder="1" applyAlignment="1">
      <alignment horizontal="center" vertical="center"/>
    </xf>
    <xf numFmtId="16" fontId="18" fillId="10" borderId="4" xfId="4" applyNumberFormat="1" applyFont="1" applyFill="1" applyBorder="1" applyAlignment="1">
      <alignment horizontal="left" vertical="center" wrapText="1"/>
    </xf>
    <xf numFmtId="166" fontId="18" fillId="10" borderId="4" xfId="4" applyNumberFormat="1" applyFont="1" applyFill="1" applyBorder="1" applyAlignment="1">
      <alignment horizontal="right" vertical="center"/>
    </xf>
    <xf numFmtId="40" fontId="18" fillId="10" borderId="4" xfId="5" applyNumberFormat="1" applyFont="1" applyFill="1" applyBorder="1" applyAlignment="1">
      <alignment horizontal="left" vertical="center" wrapText="1"/>
    </xf>
    <xf numFmtId="38" fontId="18" fillId="10" borderId="4" xfId="1" applyNumberFormat="1" applyFont="1" applyFill="1" applyBorder="1" applyAlignment="1">
      <alignment horizontal="center" vertical="center"/>
    </xf>
    <xf numFmtId="38" fontId="18" fillId="10" borderId="4" xfId="7" applyNumberFormat="1" applyFont="1" applyFill="1" applyBorder="1" applyAlignment="1">
      <alignment horizontal="center" vertical="center"/>
    </xf>
    <xf numFmtId="166" fontId="18" fillId="10" borderId="4" xfId="0" applyNumberFormat="1" applyFont="1" applyFill="1" applyBorder="1" applyAlignment="1">
      <alignment horizontal="right" vertical="center" wrapText="1"/>
    </xf>
    <xf numFmtId="38" fontId="18" fillId="10" borderId="5" xfId="1" applyFont="1" applyFill="1" applyBorder="1" applyAlignment="1">
      <alignment horizontal="center" vertical="center"/>
    </xf>
    <xf numFmtId="40" fontId="18" fillId="10" borderId="4" xfId="5" applyNumberFormat="1" applyFont="1" applyFill="1" applyBorder="1" applyAlignment="1">
      <alignment vertical="center" wrapText="1"/>
    </xf>
    <xf numFmtId="38" fontId="18" fillId="10" borderId="5" xfId="1" applyFont="1" applyFill="1" applyBorder="1">
      <alignment vertical="center"/>
    </xf>
    <xf numFmtId="166" fontId="18" fillId="10" borderId="5" xfId="3" applyNumberFormat="1" applyFont="1" applyFill="1" applyBorder="1">
      <alignment vertical="center"/>
    </xf>
    <xf numFmtId="0" fontId="18" fillId="10" borderId="9" xfId="4" applyFont="1" applyFill="1" applyBorder="1" applyAlignment="1">
      <alignment vertical="center" wrapText="1"/>
    </xf>
    <xf numFmtId="166" fontId="18" fillId="10" borderId="9" xfId="4" applyNumberFormat="1" applyFont="1" applyFill="1" applyBorder="1">
      <alignment vertical="center"/>
    </xf>
    <xf numFmtId="38" fontId="18" fillId="10" borderId="9" xfId="1" applyFont="1" applyFill="1" applyBorder="1">
      <alignment vertical="center"/>
    </xf>
    <xf numFmtId="0" fontId="18" fillId="10" borderId="20" xfId="4" applyFont="1" applyFill="1" applyBorder="1" applyAlignment="1">
      <alignment vertical="center" wrapText="1"/>
    </xf>
    <xf numFmtId="0" fontId="18" fillId="10" borderId="9" xfId="0" applyFont="1" applyFill="1" applyBorder="1" applyAlignment="1">
      <alignment vertical="center" wrapText="1"/>
    </xf>
    <xf numFmtId="170" fontId="18" fillId="10" borderId="9" xfId="1" applyNumberFormat="1" applyFont="1" applyFill="1" applyBorder="1">
      <alignment vertical="center"/>
    </xf>
    <xf numFmtId="171" fontId="18" fillId="10" borderId="9" xfId="1" applyNumberFormat="1" applyFont="1" applyFill="1" applyBorder="1">
      <alignment vertical="center"/>
    </xf>
    <xf numFmtId="166" fontId="18" fillId="10" borderId="9" xfId="3" applyNumberFormat="1" applyFont="1" applyFill="1" applyBorder="1" applyAlignment="1">
      <alignment vertical="center" wrapText="1"/>
    </xf>
    <xf numFmtId="166" fontId="18" fillId="10" borderId="9" xfId="0" applyNumberFormat="1" applyFont="1" applyFill="1" applyBorder="1" applyAlignment="1">
      <alignment vertical="center" wrapText="1"/>
    </xf>
    <xf numFmtId="0" fontId="18" fillId="10" borderId="9" xfId="7" applyFont="1" applyFill="1" applyBorder="1" applyAlignment="1">
      <alignment vertical="center" wrapText="1"/>
    </xf>
    <xf numFmtId="166" fontId="18" fillId="10" borderId="9" xfId="7" applyNumberFormat="1" applyFont="1" applyFill="1" applyBorder="1" applyAlignment="1">
      <alignment vertical="center" wrapText="1"/>
    </xf>
    <xf numFmtId="0" fontId="18" fillId="10" borderId="9" xfId="5" applyFont="1" applyFill="1" applyBorder="1" applyAlignment="1">
      <alignment vertical="center" wrapText="1"/>
    </xf>
    <xf numFmtId="40" fontId="18" fillId="10" borderId="9" xfId="1" applyNumberFormat="1" applyFont="1" applyFill="1" applyBorder="1">
      <alignment vertical="center"/>
    </xf>
    <xf numFmtId="166" fontId="18" fillId="10" borderId="9" xfId="0" applyNumberFormat="1" applyFont="1" applyFill="1" applyBorder="1" applyAlignment="1">
      <alignment horizontal="center" vertical="center" wrapText="1"/>
    </xf>
    <xf numFmtId="0" fontId="18" fillId="10" borderId="9" xfId="0" applyFont="1" applyFill="1" applyBorder="1" applyAlignment="1">
      <alignment horizontal="center" vertical="center" wrapText="1"/>
    </xf>
    <xf numFmtId="166" fontId="18" fillId="10" borderId="9" xfId="3" applyNumberFormat="1" applyFont="1" applyFill="1" applyBorder="1">
      <alignment vertical="center"/>
    </xf>
    <xf numFmtId="38" fontId="18" fillId="10" borderId="9" xfId="1" applyNumberFormat="1" applyFont="1" applyFill="1" applyBorder="1">
      <alignment vertical="center"/>
    </xf>
    <xf numFmtId="166" fontId="18" fillId="10" borderId="9" xfId="0" applyNumberFormat="1" applyFont="1" applyFill="1" applyBorder="1">
      <alignment vertical="center"/>
    </xf>
    <xf numFmtId="166" fontId="18" fillId="10" borderId="9" xfId="7" applyNumberFormat="1" applyFont="1" applyFill="1" applyBorder="1">
      <alignment vertical="center"/>
    </xf>
    <xf numFmtId="166" fontId="33" fillId="11" borderId="6" xfId="0" applyNumberFormat="1" applyFont="1" applyFill="1" applyBorder="1" applyAlignment="1">
      <alignment horizontal="center" vertical="center" wrapText="1"/>
    </xf>
    <xf numFmtId="166" fontId="33" fillId="11" borderId="8" xfId="0" applyNumberFormat="1" applyFont="1" applyFill="1" applyBorder="1" applyAlignment="1">
      <alignment horizontal="center" vertical="center" wrapText="1"/>
    </xf>
    <xf numFmtId="38" fontId="18" fillId="11" borderId="8" xfId="4" applyNumberFormat="1" applyFont="1" applyFill="1" applyBorder="1">
      <alignment vertical="center"/>
    </xf>
    <xf numFmtId="38" fontId="18" fillId="11" borderId="8" xfId="0" applyNumberFormat="1" applyFont="1" applyFill="1" applyBorder="1">
      <alignment vertical="center"/>
    </xf>
    <xf numFmtId="38" fontId="18" fillId="11" borderId="8" xfId="7" applyNumberFormat="1" applyFont="1" applyFill="1" applyBorder="1">
      <alignment vertical="center"/>
    </xf>
    <xf numFmtId="167" fontId="12" fillId="5" borderId="11" xfId="1" applyNumberFormat="1" applyFont="1" applyFill="1" applyBorder="1" applyAlignment="1">
      <alignment horizontal="right" vertical="center"/>
    </xf>
    <xf numFmtId="168" fontId="12" fillId="12" borderId="28" xfId="6" applyNumberFormat="1" applyFont="1" applyFill="1" applyBorder="1" applyAlignment="1">
      <alignment vertical="center" wrapText="1"/>
    </xf>
    <xf numFmtId="38" fontId="12" fillId="5" borderId="11" xfId="6" applyNumberFormat="1" applyFont="1" applyBorder="1" applyAlignment="1">
      <alignment horizontal="center" vertical="center"/>
    </xf>
    <xf numFmtId="166" fontId="12" fillId="5" borderId="28" xfId="6" applyNumberFormat="1" applyFont="1" applyBorder="1">
      <alignment vertical="center"/>
    </xf>
    <xf numFmtId="167" fontId="12" fillId="5" borderId="12" xfId="1" applyNumberFormat="1" applyFont="1" applyFill="1" applyBorder="1" applyAlignment="1">
      <alignment horizontal="left" vertical="center"/>
    </xf>
    <xf numFmtId="38" fontId="12" fillId="11" borderId="10" xfId="6" applyNumberFormat="1" applyFont="1" applyFill="1" applyBorder="1">
      <alignment vertical="center"/>
    </xf>
    <xf numFmtId="166" fontId="33" fillId="0" borderId="0" xfId="0" applyNumberFormat="1" applyFont="1">
      <alignment vertical="center"/>
    </xf>
    <xf numFmtId="0" fontId="33" fillId="0" borderId="0" xfId="0" applyFont="1">
      <alignment vertical="center"/>
    </xf>
    <xf numFmtId="0" fontId="33" fillId="0" borderId="37" xfId="0" applyFont="1" applyBorder="1" applyAlignment="1">
      <alignment vertical="center" wrapText="1"/>
    </xf>
    <xf numFmtId="38" fontId="33" fillId="0" borderId="37" xfId="1" applyFont="1" applyBorder="1">
      <alignment vertical="center"/>
    </xf>
    <xf numFmtId="165" fontId="33" fillId="0" borderId="37" xfId="1" applyNumberFormat="1" applyFont="1" applyBorder="1">
      <alignment vertical="center"/>
    </xf>
    <xf numFmtId="165" fontId="33" fillId="0" borderId="37" xfId="1" applyNumberFormat="1" applyFont="1" applyBorder="1" applyAlignment="1">
      <alignment horizontal="center" vertical="center"/>
    </xf>
    <xf numFmtId="166" fontId="33" fillId="0" borderId="37" xfId="0" applyNumberFormat="1" applyFont="1" applyBorder="1">
      <alignment vertical="center"/>
    </xf>
    <xf numFmtId="0" fontId="33" fillId="0" borderId="0" xfId="0" applyFont="1" applyBorder="1" applyAlignment="1">
      <alignment vertical="center" wrapText="1"/>
    </xf>
    <xf numFmtId="0" fontId="33" fillId="0" borderId="33" xfId="0" applyFont="1" applyBorder="1" applyAlignment="1">
      <alignment vertical="center" wrapText="1"/>
    </xf>
    <xf numFmtId="38" fontId="33" fillId="0" borderId="33" xfId="1" applyFont="1" applyBorder="1">
      <alignment vertical="center"/>
    </xf>
    <xf numFmtId="165" fontId="33" fillId="0" borderId="33" xfId="1" applyNumberFormat="1" applyFont="1" applyBorder="1">
      <alignment vertical="center"/>
    </xf>
    <xf numFmtId="165" fontId="33" fillId="0" borderId="0" xfId="1" applyNumberFormat="1" applyFont="1" applyBorder="1" applyAlignment="1">
      <alignment horizontal="center" vertical="center"/>
    </xf>
    <xf numFmtId="165" fontId="33" fillId="0" borderId="0" xfId="1" applyNumberFormat="1" applyFont="1" applyBorder="1">
      <alignment vertical="center"/>
    </xf>
    <xf numFmtId="166" fontId="33" fillId="0" borderId="0" xfId="0" applyNumberFormat="1" applyFont="1" applyBorder="1">
      <alignment vertical="center"/>
    </xf>
    <xf numFmtId="0" fontId="33" fillId="0" borderId="0" xfId="0" applyFont="1" applyBorder="1">
      <alignment vertical="center"/>
    </xf>
    <xf numFmtId="38" fontId="33" fillId="0" borderId="0" xfId="1" applyFont="1">
      <alignment vertical="center"/>
    </xf>
    <xf numFmtId="38" fontId="33" fillId="0" borderId="0" xfId="1" applyFont="1" applyAlignment="1">
      <alignment horizontal="right" vertical="center"/>
    </xf>
    <xf numFmtId="168" fontId="40" fillId="10" borderId="1" xfId="6" applyNumberFormat="1" applyFont="1" applyFill="1" applyAlignment="1">
      <alignment vertical="center" wrapText="1"/>
    </xf>
    <xf numFmtId="167" fontId="40" fillId="10" borderId="1" xfId="6" applyNumberFormat="1" applyFont="1" applyFill="1" applyAlignment="1">
      <alignment vertical="center" wrapText="1"/>
    </xf>
    <xf numFmtId="0" fontId="33" fillId="0" borderId="0" xfId="0" applyFont="1" applyAlignment="1">
      <alignment horizontal="center" vertical="center"/>
    </xf>
    <xf numFmtId="177" fontId="12" fillId="5" borderId="1" xfId="2" applyNumberFormat="1" applyFont="1" applyFill="1" applyBorder="1" applyAlignment="1">
      <alignment vertical="center" wrapText="1"/>
    </xf>
    <xf numFmtId="166" fontId="12" fillId="5" borderId="0" xfId="2" applyNumberFormat="1" applyFont="1" applyFill="1" applyBorder="1" applyAlignment="1">
      <alignment horizontal="center" vertical="center" wrapText="1"/>
    </xf>
    <xf numFmtId="38" fontId="33" fillId="0" borderId="0" xfId="1" applyFont="1" applyBorder="1">
      <alignment vertical="center"/>
    </xf>
    <xf numFmtId="38" fontId="33" fillId="0" borderId="0" xfId="1" applyFont="1" applyBorder="1" applyAlignment="1">
      <alignment horizontal="center" vertical="center"/>
    </xf>
    <xf numFmtId="166" fontId="12" fillId="5" borderId="0" xfId="6" applyNumberFormat="1" applyFont="1" applyBorder="1" applyAlignment="1">
      <alignment horizontal="center" vertical="center" wrapText="1"/>
    </xf>
    <xf numFmtId="0" fontId="33" fillId="0" borderId="0" xfId="0" quotePrefix="1" applyFont="1" applyAlignment="1">
      <alignment horizontal="right" vertical="center"/>
    </xf>
    <xf numFmtId="174" fontId="33" fillId="0" borderId="36" xfId="1" applyNumberFormat="1" applyFont="1" applyBorder="1">
      <alignment vertical="center"/>
    </xf>
    <xf numFmtId="38" fontId="33" fillId="0" borderId="0" xfId="1" applyFont="1" applyAlignment="1">
      <alignment horizontal="center" vertical="center"/>
    </xf>
    <xf numFmtId="0" fontId="33" fillId="0" borderId="0" xfId="0" applyFont="1" applyAlignment="1">
      <alignment vertical="center" wrapText="1"/>
    </xf>
    <xf numFmtId="0" fontId="33" fillId="0" borderId="0" xfId="0" applyFont="1" applyBorder="1" applyAlignment="1">
      <alignment horizontal="right" vertical="center"/>
    </xf>
    <xf numFmtId="168" fontId="40" fillId="10" borderId="1" xfId="6" applyNumberFormat="1" applyFont="1" applyFill="1" applyBorder="1" applyAlignment="1">
      <alignment vertical="center" wrapText="1"/>
    </xf>
    <xf numFmtId="40" fontId="40" fillId="10" borderId="1" xfId="6" applyNumberFormat="1" applyFont="1" applyFill="1" applyAlignment="1">
      <alignment vertical="center" wrapText="1"/>
    </xf>
    <xf numFmtId="173" fontId="12" fillId="5" borderId="1" xfId="2" applyNumberFormat="1" applyFont="1" applyFill="1" applyBorder="1" applyAlignment="1">
      <alignment vertical="center" wrapText="1"/>
    </xf>
    <xf numFmtId="173" fontId="12" fillId="5" borderId="0" xfId="2" applyNumberFormat="1" applyFont="1" applyFill="1" applyBorder="1" applyAlignment="1">
      <alignment horizontal="center" vertical="center" wrapText="1"/>
    </xf>
    <xf numFmtId="0" fontId="41" fillId="5" borderId="28" xfId="6" applyFont="1" applyBorder="1" applyAlignment="1">
      <alignment vertical="center" wrapText="1"/>
    </xf>
    <xf numFmtId="0" fontId="41" fillId="5" borderId="12" xfId="6" applyFont="1" applyBorder="1" applyAlignment="1">
      <alignment vertical="center" wrapText="1"/>
    </xf>
    <xf numFmtId="167" fontId="41" fillId="5" borderId="11" xfId="1" applyNumberFormat="1" applyFont="1" applyFill="1" applyBorder="1" applyAlignment="1">
      <alignment horizontal="right" vertical="center"/>
    </xf>
    <xf numFmtId="168" fontId="41" fillId="12" borderId="28" xfId="6" applyNumberFormat="1" applyFont="1" applyFill="1" applyBorder="1" applyAlignment="1">
      <alignment vertical="center" shrinkToFit="1"/>
    </xf>
    <xf numFmtId="38" fontId="41" fillId="5" borderId="12" xfId="6" applyNumberFormat="1" applyFont="1" applyBorder="1">
      <alignment vertical="center"/>
    </xf>
    <xf numFmtId="38" fontId="41" fillId="5" borderId="11" xfId="6" applyNumberFormat="1" applyFont="1" applyBorder="1" applyAlignment="1">
      <alignment horizontal="center" vertical="center"/>
    </xf>
    <xf numFmtId="166" fontId="41" fillId="5" borderId="28" xfId="6" applyNumberFormat="1" applyFont="1" applyBorder="1">
      <alignment vertical="center"/>
    </xf>
    <xf numFmtId="167" fontId="41" fillId="5" borderId="12" xfId="1" applyNumberFormat="1" applyFont="1" applyFill="1" applyBorder="1" applyAlignment="1">
      <alignment horizontal="left" vertical="center"/>
    </xf>
    <xf numFmtId="166" fontId="7" fillId="0" borderId="0" xfId="0" applyNumberFormat="1" applyFont="1">
      <alignment vertical="center"/>
    </xf>
    <xf numFmtId="0" fontId="7" fillId="0" borderId="37" xfId="0" applyFont="1" applyBorder="1" applyAlignment="1">
      <alignment vertical="center" wrapText="1"/>
    </xf>
    <xf numFmtId="38" fontId="7" fillId="0" borderId="37" xfId="1" applyFont="1" applyBorder="1">
      <alignment vertical="center"/>
    </xf>
    <xf numFmtId="38" fontId="7" fillId="0" borderId="37" xfId="1" applyFont="1" applyBorder="1" applyAlignment="1">
      <alignment vertical="center" shrinkToFit="1"/>
    </xf>
    <xf numFmtId="165" fontId="7" fillId="0" borderId="37" xfId="1" applyNumberFormat="1" applyFont="1" applyBorder="1">
      <alignment vertical="center"/>
    </xf>
    <xf numFmtId="165" fontId="7" fillId="0" borderId="37" xfId="1" applyNumberFormat="1" applyFont="1" applyBorder="1" applyAlignment="1">
      <alignment horizontal="center" vertical="center"/>
    </xf>
    <xf numFmtId="166" fontId="7" fillId="0" borderId="37" xfId="0" applyNumberFormat="1" applyFont="1" applyBorder="1">
      <alignment vertical="center"/>
    </xf>
    <xf numFmtId="0" fontId="7" fillId="0" borderId="33" xfId="0" applyFont="1" applyBorder="1" applyAlignment="1">
      <alignment vertical="center" wrapText="1"/>
    </xf>
    <xf numFmtId="38" fontId="7" fillId="0" borderId="33" xfId="1" applyFont="1" applyBorder="1">
      <alignment vertical="center"/>
    </xf>
    <xf numFmtId="38" fontId="7" fillId="0" borderId="0" xfId="1" applyFont="1" applyBorder="1" applyAlignment="1">
      <alignment vertical="center" shrinkToFit="1"/>
    </xf>
    <xf numFmtId="165" fontId="7" fillId="0" borderId="33" xfId="1" applyNumberFormat="1" applyFont="1" applyBorder="1">
      <alignment vertical="center"/>
    </xf>
    <xf numFmtId="165" fontId="7" fillId="0" borderId="0" xfId="1" applyNumberFormat="1" applyFont="1" applyBorder="1" applyAlignment="1">
      <alignment horizontal="center" vertical="center"/>
    </xf>
    <xf numFmtId="165" fontId="7" fillId="0" borderId="0" xfId="1" applyNumberFormat="1" applyFont="1" applyBorder="1">
      <alignment vertical="center"/>
    </xf>
    <xf numFmtId="0" fontId="36" fillId="0" borderId="9" xfId="0" applyFont="1" applyBorder="1" applyAlignment="1">
      <alignment horizontal="center" vertical="center" wrapText="1"/>
    </xf>
    <xf numFmtId="38" fontId="36" fillId="0" borderId="9" xfId="1" applyFont="1" applyBorder="1" applyAlignment="1">
      <alignment horizontal="center" vertical="center" wrapText="1"/>
    </xf>
    <xf numFmtId="40" fontId="36" fillId="0" borderId="9" xfId="1" applyNumberFormat="1" applyFont="1" applyBorder="1" applyAlignment="1">
      <alignment horizontal="center" vertical="center" wrapText="1"/>
    </xf>
    <xf numFmtId="166" fontId="36" fillId="0" borderId="9" xfId="0" applyNumberFormat="1" applyFont="1" applyBorder="1" applyAlignment="1">
      <alignment horizontal="center" vertical="center" wrapText="1"/>
    </xf>
    <xf numFmtId="168" fontId="42" fillId="10" borderId="9" xfId="6" applyNumberFormat="1" applyFont="1" applyFill="1" applyBorder="1" applyAlignment="1">
      <alignment vertical="center" wrapText="1"/>
    </xf>
    <xf numFmtId="166" fontId="18" fillId="10" borderId="9" xfId="5" applyNumberFormat="1" applyFont="1" applyFill="1" applyBorder="1" applyAlignment="1">
      <alignment vertical="center" wrapText="1"/>
    </xf>
    <xf numFmtId="38" fontId="18" fillId="11" borderId="8" xfId="3" applyNumberFormat="1" applyFont="1" applyFill="1" applyBorder="1">
      <alignment vertical="center"/>
    </xf>
    <xf numFmtId="176" fontId="12" fillId="11" borderId="10" xfId="6" applyNumberFormat="1" applyFont="1" applyFill="1" applyBorder="1">
      <alignment vertical="center"/>
    </xf>
    <xf numFmtId="40" fontId="33" fillId="0" borderId="0" xfId="0" applyNumberFormat="1" applyFont="1" applyBorder="1">
      <alignment vertical="center"/>
    </xf>
    <xf numFmtId="178" fontId="12" fillId="5" borderId="1" xfId="2" applyNumberFormat="1" applyFont="1" applyFill="1" applyBorder="1" applyAlignment="1">
      <alignment vertical="center" wrapText="1"/>
    </xf>
    <xf numFmtId="175" fontId="12" fillId="5" borderId="1" xfId="2" applyNumberFormat="1" applyFont="1" applyFill="1" applyBorder="1" applyAlignment="1">
      <alignment vertical="center" wrapText="1"/>
    </xf>
    <xf numFmtId="165" fontId="33" fillId="0" borderId="0" xfId="1" applyNumberFormat="1" applyFont="1">
      <alignment vertical="center"/>
    </xf>
    <xf numFmtId="166" fontId="43" fillId="0" borderId="0" xfId="0" applyNumberFormat="1" applyFont="1">
      <alignment vertical="center"/>
    </xf>
    <xf numFmtId="0" fontId="33" fillId="0" borderId="0" xfId="0" applyFont="1" applyAlignment="1">
      <alignment horizontal="justify" vertical="center"/>
    </xf>
    <xf numFmtId="0" fontId="33" fillId="0" borderId="4" xfId="0" applyFont="1" applyBorder="1" applyAlignment="1">
      <alignment vertical="center" wrapText="1"/>
    </xf>
    <xf numFmtId="0" fontId="18" fillId="0" borderId="26" xfId="9" applyFont="1" applyFill="1" applyBorder="1" applyAlignment="1">
      <alignment horizontal="center" vertical="center" wrapText="1"/>
    </xf>
    <xf numFmtId="0" fontId="18" fillId="0" borderId="4" xfId="0" applyFont="1" applyBorder="1" applyAlignment="1">
      <alignment horizontal="left" vertical="center" wrapText="1"/>
    </xf>
    <xf numFmtId="0" fontId="33" fillId="0" borderId="0" xfId="0" applyFont="1" applyAlignment="1">
      <alignment horizontal="left" vertical="center" wrapText="1"/>
    </xf>
    <xf numFmtId="0" fontId="31" fillId="0" borderId="0" xfId="0" applyFont="1" applyAlignment="1">
      <alignment horizontal="center" vertical="center" wrapText="1"/>
    </xf>
    <xf numFmtId="0" fontId="15" fillId="0" borderId="0" xfId="0" applyFont="1" applyAlignment="1">
      <alignment horizontal="center" vertical="center"/>
    </xf>
    <xf numFmtId="0" fontId="7" fillId="0" borderId="2" xfId="0" applyFont="1" applyBorder="1" applyAlignment="1">
      <alignment horizontal="center" vertical="center" wrapText="1"/>
    </xf>
    <xf numFmtId="0" fontId="4" fillId="14" borderId="4" xfId="0" applyFont="1" applyFill="1" applyBorder="1" applyAlignment="1">
      <alignment horizontal="left" vertical="center"/>
    </xf>
    <xf numFmtId="0" fontId="4" fillId="9" borderId="4" xfId="0" applyFont="1" applyFill="1" applyBorder="1" applyAlignment="1">
      <alignment horizontal="left" vertical="center"/>
    </xf>
    <xf numFmtId="0" fontId="4" fillId="10" borderId="4" xfId="0" applyFont="1" applyFill="1" applyBorder="1" applyAlignment="1">
      <alignment horizontal="left" vertical="center"/>
    </xf>
    <xf numFmtId="0" fontId="39" fillId="0" borderId="0" xfId="19" applyFont="1" applyBorder="1" applyAlignment="1">
      <alignment horizontal="center"/>
    </xf>
    <xf numFmtId="0" fontId="4" fillId="10" borderId="2" xfId="0" applyFont="1" applyFill="1" applyBorder="1" applyAlignment="1">
      <alignment vertical="center" wrapText="1"/>
    </xf>
    <xf numFmtId="0" fontId="4" fillId="10" borderId="3" xfId="0" applyFont="1" applyFill="1" applyBorder="1" applyAlignment="1">
      <alignment vertical="center" wrapText="1"/>
    </xf>
    <xf numFmtId="0" fontId="18" fillId="0" borderId="25" xfId="9" applyFont="1" applyFill="1" applyBorder="1" applyAlignment="1">
      <alignment horizontal="center" vertical="center" wrapText="1"/>
    </xf>
    <xf numFmtId="0" fontId="18" fillId="0" borderId="26" xfId="9" applyFont="1" applyFill="1" applyBorder="1" applyAlignment="1">
      <alignment horizontal="center" vertical="center" wrapText="1"/>
    </xf>
    <xf numFmtId="0" fontId="18" fillId="0" borderId="20" xfId="9" applyFont="1" applyFill="1" applyBorder="1" applyAlignment="1">
      <alignment horizontal="center" vertical="center" wrapText="1"/>
    </xf>
    <xf numFmtId="166" fontId="18" fillId="10" borderId="9" xfId="0" applyNumberFormat="1" applyFont="1" applyFill="1" applyBorder="1" applyAlignment="1">
      <alignment horizontal="center" vertical="center" wrapText="1"/>
    </xf>
    <xf numFmtId="0" fontId="18" fillId="10" borderId="9" xfId="0" applyFont="1" applyFill="1" applyBorder="1" applyAlignment="1">
      <alignment horizontal="center" vertical="center" wrapText="1"/>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4" fillId="0" borderId="4" xfId="0" applyFont="1" applyBorder="1" applyAlignment="1">
      <alignment horizontal="left" vertical="center" shrinkToFit="1"/>
    </xf>
    <xf numFmtId="0" fontId="33" fillId="8" borderId="20" xfId="0" applyFont="1" applyFill="1" applyBorder="1" applyAlignment="1">
      <alignment horizontal="center" vertical="center"/>
    </xf>
    <xf numFmtId="0" fontId="33" fillId="8" borderId="9" xfId="0" applyFont="1" applyFill="1" applyBorder="1" applyAlignment="1">
      <alignment horizontal="center" vertical="center"/>
    </xf>
    <xf numFmtId="0" fontId="41" fillId="5" borderId="11" xfId="6" applyFont="1" applyBorder="1" applyAlignment="1">
      <alignment horizontal="left" vertical="center" wrapText="1"/>
    </xf>
    <xf numFmtId="0" fontId="41" fillId="5" borderId="28" xfId="6" applyFont="1" applyBorder="1" applyAlignment="1">
      <alignment horizontal="left" vertical="center" wrapText="1"/>
    </xf>
    <xf numFmtId="178" fontId="12" fillId="5" borderId="13" xfId="6" applyNumberFormat="1" applyFont="1" applyBorder="1" applyAlignment="1">
      <alignment horizontal="right" vertical="center" wrapText="1"/>
    </xf>
    <xf numFmtId="178" fontId="12" fillId="5" borderId="14" xfId="6" applyNumberFormat="1" applyFont="1" applyBorder="1" applyAlignment="1">
      <alignment horizontal="right" vertical="center" wrapText="1"/>
    </xf>
    <xf numFmtId="178" fontId="12" fillId="5" borderId="15" xfId="6" applyNumberFormat="1" applyFont="1" applyBorder="1" applyAlignment="1">
      <alignment horizontal="right" vertical="center" wrapText="1"/>
    </xf>
    <xf numFmtId="166" fontId="4" fillId="11" borderId="2" xfId="0" applyNumberFormat="1" applyFont="1" applyFill="1" applyBorder="1" applyAlignment="1">
      <alignment horizontal="center" vertical="center" wrapText="1"/>
    </xf>
    <xf numFmtId="166" fontId="4" fillId="11" borderId="3" xfId="0" applyNumberFormat="1" applyFont="1" applyFill="1" applyBorder="1" applyAlignment="1">
      <alignment horizontal="center" vertical="center" wrapText="1"/>
    </xf>
    <xf numFmtId="14" fontId="4" fillId="0" borderId="2" xfId="1" applyNumberFormat="1" applyFont="1" applyBorder="1" applyAlignment="1">
      <alignment horizontal="center" vertical="center" shrinkToFit="1"/>
    </xf>
    <xf numFmtId="14" fontId="4" fillId="0" borderId="3" xfId="1" applyNumberFormat="1" applyFont="1" applyBorder="1" applyAlignment="1">
      <alignment horizontal="center" vertical="center" shrinkToFit="1"/>
    </xf>
    <xf numFmtId="171" fontId="19" fillId="11" borderId="29" xfId="1" applyNumberFormat="1" applyFont="1" applyFill="1" applyBorder="1" applyAlignment="1">
      <alignment horizontal="center" vertical="center"/>
    </xf>
    <xf numFmtId="171" fontId="19" fillId="11" borderId="30" xfId="1" applyNumberFormat="1" applyFont="1" applyFill="1" applyBorder="1" applyAlignment="1">
      <alignment horizontal="center" vertical="center"/>
    </xf>
    <xf numFmtId="38" fontId="4" fillId="0" borderId="0" xfId="1" applyFont="1" applyBorder="1" applyAlignment="1">
      <alignment horizontal="right" vertical="center" shrinkToFit="1"/>
    </xf>
    <xf numFmtId="38" fontId="4" fillId="0" borderId="32" xfId="1" applyFont="1" applyBorder="1" applyAlignment="1">
      <alignment horizontal="right" vertical="center" shrinkToFit="1"/>
    </xf>
    <xf numFmtId="38" fontId="4" fillId="0" borderId="33" xfId="1" applyFont="1" applyBorder="1" applyAlignment="1">
      <alignment horizontal="right" vertical="center" shrinkToFit="1"/>
    </xf>
    <xf numFmtId="38" fontId="4" fillId="0" borderId="34" xfId="1" applyFont="1" applyBorder="1" applyAlignment="1">
      <alignment horizontal="right" vertical="center" shrinkToFit="1"/>
    </xf>
    <xf numFmtId="0" fontId="18" fillId="0" borderId="25"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0" xfId="4" applyFont="1" applyFill="1" applyBorder="1" applyAlignment="1">
      <alignment horizontal="left" vertical="center" wrapText="1"/>
    </xf>
    <xf numFmtId="0" fontId="4" fillId="8" borderId="20" xfId="0" applyFont="1" applyFill="1" applyBorder="1" applyAlignment="1">
      <alignment horizontal="center" vertical="center"/>
    </xf>
    <xf numFmtId="0" fontId="4" fillId="8" borderId="9" xfId="0" applyFont="1" applyFill="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12" fillId="5" borderId="11" xfId="6" applyFont="1" applyBorder="1" applyAlignment="1">
      <alignment horizontal="left" vertical="center" wrapText="1"/>
    </xf>
    <xf numFmtId="0" fontId="12" fillId="5" borderId="28" xfId="6" applyFont="1" applyBorder="1" applyAlignment="1">
      <alignment horizontal="left" vertical="center" wrapText="1"/>
    </xf>
    <xf numFmtId="177" fontId="12" fillId="5" borderId="13" xfId="6" applyNumberFormat="1" applyFont="1" applyBorder="1" applyAlignment="1">
      <alignment horizontal="right" vertical="center" wrapText="1"/>
    </xf>
    <xf numFmtId="177" fontId="12" fillId="5" borderId="14" xfId="6" applyNumberFormat="1" applyFont="1" applyBorder="1" applyAlignment="1">
      <alignment horizontal="right" vertical="center" wrapText="1"/>
    </xf>
    <xf numFmtId="177" fontId="12" fillId="5" borderId="15" xfId="6" applyNumberFormat="1" applyFont="1" applyBorder="1" applyAlignment="1">
      <alignment horizontal="right" vertical="center" wrapText="1"/>
    </xf>
    <xf numFmtId="0" fontId="33"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center" vertical="center"/>
    </xf>
    <xf numFmtId="166" fontId="33" fillId="0" borderId="0" xfId="0" applyNumberFormat="1" applyFont="1" applyAlignment="1">
      <alignment horizontal="center" vertical="center"/>
    </xf>
    <xf numFmtId="0" fontId="45" fillId="0" borderId="0" xfId="0" applyFont="1" applyAlignment="1">
      <alignment horizontal="right" vertical="center"/>
    </xf>
    <xf numFmtId="0" fontId="33" fillId="0" borderId="4" xfId="0" applyFont="1" applyBorder="1" applyAlignment="1">
      <alignment vertical="center" shrinkToFit="1"/>
    </xf>
    <xf numFmtId="0" fontId="33" fillId="14" borderId="4" xfId="0" applyFont="1" applyFill="1" applyBorder="1" applyAlignment="1">
      <alignment horizontal="left" vertical="center"/>
    </xf>
    <xf numFmtId="0" fontId="33" fillId="9" borderId="4" xfId="0" applyFont="1" applyFill="1" applyBorder="1" applyAlignment="1">
      <alignment horizontal="left" vertical="center"/>
    </xf>
    <xf numFmtId="0" fontId="33" fillId="10" borderId="4" xfId="0" applyFont="1" applyFill="1" applyBorder="1" applyAlignment="1">
      <alignment horizontal="left" vertical="center"/>
    </xf>
    <xf numFmtId="0" fontId="33" fillId="0" borderId="19" xfId="0" applyFont="1" applyBorder="1" applyAlignment="1">
      <alignment vertical="center" shrinkToFit="1"/>
    </xf>
    <xf numFmtId="0" fontId="36" fillId="9" borderId="7" xfId="0" applyFont="1" applyFill="1" applyBorder="1" applyAlignment="1">
      <alignment horizontal="center" vertical="center"/>
    </xf>
    <xf numFmtId="38" fontId="36" fillId="9" borderId="16" xfId="1" applyFont="1" applyFill="1" applyBorder="1" applyAlignment="1">
      <alignment horizontal="center" vertical="center"/>
    </xf>
    <xf numFmtId="166" fontId="36" fillId="9" borderId="17" xfId="0" applyNumberFormat="1" applyFont="1" applyFill="1" applyBorder="1" applyAlignment="1">
      <alignment horizontal="center" vertical="center"/>
    </xf>
    <xf numFmtId="0" fontId="36" fillId="9" borderId="18" xfId="0" applyFont="1" applyFill="1" applyBorder="1" applyAlignment="1">
      <alignment horizontal="center" vertical="center" wrapText="1"/>
    </xf>
    <xf numFmtId="0" fontId="44" fillId="0" borderId="0" xfId="6" applyFont="1" applyFill="1" applyBorder="1" applyAlignment="1">
      <alignment vertical="center" wrapText="1"/>
    </xf>
    <xf numFmtId="167" fontId="44" fillId="0" borderId="21" xfId="1" applyNumberFormat="1" applyFont="1" applyFill="1" applyBorder="1" applyAlignment="1">
      <alignment horizontal="right" vertical="center"/>
    </xf>
    <xf numFmtId="166" fontId="44" fillId="0" borderId="22" xfId="6" applyNumberFormat="1" applyFont="1" applyFill="1" applyBorder="1">
      <alignment vertical="center"/>
    </xf>
    <xf numFmtId="167" fontId="18" fillId="13" borderId="21" xfId="1" applyNumberFormat="1" applyFont="1" applyFill="1" applyBorder="1" applyAlignment="1">
      <alignment horizontal="right" vertical="center"/>
    </xf>
    <xf numFmtId="173" fontId="18" fillId="13" borderId="22" xfId="6" applyNumberFormat="1" applyFont="1" applyFill="1" applyBorder="1">
      <alignment vertical="center"/>
    </xf>
    <xf numFmtId="0" fontId="33" fillId="0" borderId="19" xfId="0" applyFont="1" applyBorder="1" applyAlignment="1">
      <alignment vertical="center" wrapText="1"/>
    </xf>
    <xf numFmtId="0" fontId="33" fillId="0" borderId="2" xfId="0" applyFont="1" applyBorder="1" applyAlignment="1">
      <alignment horizontal="center" vertical="center" wrapText="1"/>
    </xf>
    <xf numFmtId="38" fontId="33" fillId="0" borderId="5" xfId="1" applyFont="1" applyBorder="1" applyAlignment="1">
      <alignment vertical="center"/>
    </xf>
    <xf numFmtId="38" fontId="33" fillId="0" borderId="0" xfId="1" applyFont="1" applyFill="1" applyBorder="1" applyAlignment="1">
      <alignment vertical="center"/>
    </xf>
    <xf numFmtId="0" fontId="33" fillId="0" borderId="2" xfId="0" applyFont="1" applyBorder="1" applyAlignment="1">
      <alignment horizontal="center" vertical="center" wrapText="1"/>
    </xf>
    <xf numFmtId="169" fontId="33" fillId="10" borderId="4" xfId="0" applyNumberFormat="1" applyFont="1" applyFill="1" applyBorder="1" applyAlignment="1">
      <alignment vertical="center" wrapText="1"/>
    </xf>
    <xf numFmtId="2" fontId="33" fillId="0" borderId="0" xfId="1" applyNumberFormat="1" applyFont="1" applyFill="1" applyBorder="1">
      <alignment vertical="center"/>
    </xf>
    <xf numFmtId="2" fontId="33" fillId="9" borderId="4" xfId="0" applyNumberFormat="1" applyFont="1" applyFill="1" applyBorder="1" applyAlignment="1">
      <alignment vertical="center" wrapText="1"/>
    </xf>
    <xf numFmtId="172" fontId="33" fillId="0" borderId="0" xfId="0" applyNumberFormat="1" applyFont="1" applyBorder="1" applyAlignment="1">
      <alignment vertical="center" wrapText="1"/>
    </xf>
    <xf numFmtId="2" fontId="33" fillId="0" borderId="0" xfId="1" applyNumberFormat="1" applyFont="1" applyBorder="1">
      <alignment vertical="center"/>
    </xf>
    <xf numFmtId="169" fontId="33" fillId="0" borderId="0" xfId="0" applyNumberFormat="1" applyFont="1" applyBorder="1">
      <alignment vertical="center"/>
    </xf>
    <xf numFmtId="40" fontId="33" fillId="0" borderId="0" xfId="1" applyNumberFormat="1" applyFont="1">
      <alignment vertical="center"/>
    </xf>
    <xf numFmtId="38" fontId="33" fillId="0" borderId="0" xfId="1" applyFont="1" applyAlignment="1">
      <alignment horizontal="left" vertical="center" wrapText="1"/>
    </xf>
    <xf numFmtId="166" fontId="10" fillId="10" borderId="4" xfId="4" applyNumberFormat="1" applyFont="1" applyFill="1" applyBorder="1" applyAlignment="1">
      <alignment horizontal="right" vertical="center" wrapText="1"/>
    </xf>
    <xf numFmtId="166" fontId="10" fillId="10" borderId="4" xfId="5" applyNumberFormat="1" applyFont="1" applyFill="1" applyBorder="1" applyAlignment="1">
      <alignment horizontal="right" vertical="center"/>
    </xf>
    <xf numFmtId="40" fontId="10" fillId="10" borderId="4" xfId="5" applyNumberFormat="1" applyFont="1" applyFill="1" applyBorder="1" applyAlignment="1">
      <alignment horizontal="left" vertical="center" wrapText="1"/>
    </xf>
    <xf numFmtId="166" fontId="10" fillId="10" borderId="4" xfId="7" applyNumberFormat="1" applyFont="1" applyFill="1" applyBorder="1" applyAlignment="1">
      <alignment horizontal="right" vertical="center"/>
    </xf>
    <xf numFmtId="166" fontId="10" fillId="10" borderId="5" xfId="3" applyNumberFormat="1" applyFont="1" applyFill="1" applyBorder="1" applyAlignment="1">
      <alignment horizontal="right" vertical="center"/>
    </xf>
    <xf numFmtId="38" fontId="10" fillId="10" borderId="5" xfId="1" applyFont="1" applyFill="1" applyBorder="1" applyAlignment="1">
      <alignment horizontal="center" vertical="center"/>
    </xf>
    <xf numFmtId="38" fontId="30" fillId="10" borderId="9" xfId="1" applyFont="1" applyFill="1" applyBorder="1">
      <alignment vertical="center"/>
    </xf>
    <xf numFmtId="0" fontId="18" fillId="0" borderId="25"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33" fillId="10" borderId="2" xfId="0" applyFont="1" applyFill="1" applyBorder="1" applyAlignment="1">
      <alignment vertical="center" wrapText="1"/>
    </xf>
    <xf numFmtId="0" fontId="33" fillId="10" borderId="3" xfId="0" applyFont="1" applyFill="1" applyBorder="1" applyAlignment="1">
      <alignment vertical="center" wrapText="1"/>
    </xf>
    <xf numFmtId="40" fontId="12" fillId="5" borderId="12" xfId="6" applyNumberFormat="1" applyFont="1" applyBorder="1">
      <alignment vertical="center"/>
    </xf>
    <xf numFmtId="0" fontId="17" fillId="0" borderId="4" xfId="0" applyFont="1" applyBorder="1" applyAlignment="1">
      <alignment horizontal="left" vertical="center" wrapText="1"/>
    </xf>
    <xf numFmtId="0" fontId="46" fillId="0" borderId="0" xfId="0" applyFont="1" applyBorder="1" applyAlignment="1">
      <alignment horizontal="left" vertical="center"/>
    </xf>
    <xf numFmtId="0" fontId="33" fillId="0" borderId="41" xfId="0" applyFont="1" applyBorder="1" applyAlignment="1">
      <alignment vertical="center" wrapText="1"/>
    </xf>
    <xf numFmtId="0" fontId="33" fillId="0" borderId="41" xfId="0" applyFont="1" applyBorder="1">
      <alignment vertical="center"/>
    </xf>
    <xf numFmtId="0" fontId="18" fillId="0" borderId="35" xfId="0" applyFont="1" applyBorder="1" applyAlignment="1">
      <alignment horizontal="left" vertical="center" wrapText="1"/>
    </xf>
    <xf numFmtId="0" fontId="33" fillId="0" borderId="43" xfId="0" applyFont="1" applyBorder="1">
      <alignment vertical="center"/>
    </xf>
    <xf numFmtId="0" fontId="44" fillId="15" borderId="38" xfId="0" applyFont="1" applyFill="1" applyBorder="1" applyAlignment="1">
      <alignment horizontal="center" vertical="center"/>
    </xf>
    <xf numFmtId="0" fontId="44" fillId="15" borderId="39" xfId="0" applyFont="1" applyFill="1" applyBorder="1" applyAlignment="1">
      <alignment horizontal="center" vertical="center"/>
    </xf>
    <xf numFmtId="0" fontId="44" fillId="15" borderId="40" xfId="0" applyFont="1" applyFill="1" applyBorder="1" applyAlignment="1">
      <alignment horizontal="center" vertical="center"/>
    </xf>
    <xf numFmtId="0" fontId="44" fillId="0" borderId="31" xfId="0" applyFont="1" applyBorder="1" applyAlignment="1">
      <alignment horizontal="left" vertical="center" wrapText="1"/>
    </xf>
    <xf numFmtId="0" fontId="44" fillId="0" borderId="31" xfId="0" applyFont="1" applyBorder="1" applyAlignment="1">
      <alignment horizontal="left" vertical="center" wrapText="1"/>
    </xf>
    <xf numFmtId="0" fontId="44" fillId="0" borderId="42" xfId="0" applyFont="1" applyBorder="1" applyAlignment="1">
      <alignment horizontal="left" vertical="center" wrapText="1"/>
    </xf>
    <xf numFmtId="0" fontId="47" fillId="0" borderId="0" xfId="0" applyFont="1" applyBorder="1" applyAlignment="1">
      <alignment horizontal="left" vertical="center"/>
    </xf>
    <xf numFmtId="0" fontId="47" fillId="0" borderId="0" xfId="0" applyFont="1" applyBorder="1" applyAlignment="1">
      <alignment horizontal="left" vertical="center"/>
    </xf>
  </cellXfs>
  <cellStyles count="22">
    <cellStyle name="40% - Accent4 2" xfId="8" xr:uid="{00000000-0005-0000-0000-000000000000}"/>
    <cellStyle name="40% - Accent4 3" xfId="9" xr:uid="{00000000-0005-0000-0000-000001000000}"/>
    <cellStyle name="40% - Accent6" xfId="7" builtinId="51"/>
    <cellStyle name="Bad" xfId="4" builtinId="27"/>
    <cellStyle name="Check Cell" xfId="6" builtinId="23"/>
    <cellStyle name="Comma [0]" xfId="1" builtinId="6"/>
    <cellStyle name="Comma [0] 2" xfId="21" xr:uid="{B5792F36-3DF4-47C8-8B40-0810D1378B21}"/>
    <cellStyle name="Comma 2" xfId="20" xr:uid="{CF9A3CF5-FFFA-4C44-822F-40014D158C11}"/>
    <cellStyle name="Currency [0]" xfId="2" builtinId="7"/>
    <cellStyle name="Good" xfId="3" builtinId="26"/>
    <cellStyle name="Hyperlink" xfId="18" builtinId="8"/>
    <cellStyle name="Neutral" xfId="5" builtinId="28"/>
    <cellStyle name="Normal" xfId="0" builtinId="0"/>
    <cellStyle name="Normal 2" xfId="19" xr:uid="{383B538C-4742-4B68-BB89-AAF3D35E4AA4}"/>
    <cellStyle name="桁区切り 2" xfId="10" xr:uid="{00000000-0005-0000-0000-00000B000000}"/>
    <cellStyle name="桁区切り 3" xfId="12" xr:uid="{00000000-0005-0000-0000-00000C000000}"/>
    <cellStyle name="標準 2" xfId="11" xr:uid="{00000000-0005-0000-0000-00000D000000}"/>
    <cellStyle name="標準 3" xfId="13" xr:uid="{00000000-0005-0000-0000-00000E000000}"/>
    <cellStyle name="標準 4" xfId="14" xr:uid="{00000000-0005-0000-0000-00000F000000}"/>
    <cellStyle name="標準 5" xfId="15" xr:uid="{00000000-0005-0000-0000-000010000000}"/>
    <cellStyle name="標準 6" xfId="16" xr:uid="{00000000-0005-0000-0000-000011000000}"/>
    <cellStyle name="標準_Guidline for Payment Slip" xfId="17"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157163</xdr:colOff>
      <xdr:row>8</xdr:row>
      <xdr:rowOff>82550</xdr:rowOff>
    </xdr:from>
    <xdr:to>
      <xdr:col>9</xdr:col>
      <xdr:colOff>222250</xdr:colOff>
      <xdr:row>11</xdr:row>
      <xdr:rowOff>142875</xdr:rowOff>
    </xdr:to>
    <xdr:sp macro="" textlink="">
      <xdr:nvSpPr>
        <xdr:cNvPr id="3" name="Right Bracket 2">
          <a:extLst>
            <a:ext uri="{FF2B5EF4-FFF2-40B4-BE49-F238E27FC236}">
              <a16:creationId xmlns:a16="http://schemas.microsoft.com/office/drawing/2014/main" id="{00000000-0008-0000-0100-000003000000}"/>
            </a:ext>
          </a:extLst>
        </xdr:cNvPr>
        <xdr:cNvSpPr/>
      </xdr:nvSpPr>
      <xdr:spPr>
        <a:xfrm>
          <a:off x="10658476" y="3122613"/>
          <a:ext cx="65087" cy="869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8</xdr:row>
      <xdr:rowOff>66675</xdr:rowOff>
    </xdr:from>
    <xdr:to>
      <xdr:col>9</xdr:col>
      <xdr:colOff>352425</xdr:colOff>
      <xdr:row>10</xdr:row>
      <xdr:rowOff>0</xdr:rowOff>
    </xdr:to>
    <xdr:sp macro="" textlink="">
      <xdr:nvSpPr>
        <xdr:cNvPr id="2" name="Right Bracket 1">
          <a:extLst>
            <a:ext uri="{FF2B5EF4-FFF2-40B4-BE49-F238E27FC236}">
              <a16:creationId xmlns:a16="http://schemas.microsoft.com/office/drawing/2014/main" id="{F5C712B2-598A-4386-9F9A-EA7626FC1F21}"/>
            </a:ext>
          </a:extLst>
        </xdr:cNvPr>
        <xdr:cNvSpPr/>
      </xdr:nvSpPr>
      <xdr:spPr>
        <a:xfrm>
          <a:off x="9744075" y="3667125"/>
          <a:ext cx="219075" cy="533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66675</xdr:rowOff>
    </xdr:from>
    <xdr:to>
      <xdr:col>9</xdr:col>
      <xdr:colOff>352425</xdr:colOff>
      <xdr:row>10</xdr:row>
      <xdr:rowOff>0</xdr:rowOff>
    </xdr:to>
    <xdr:sp macro="" textlink="">
      <xdr:nvSpPr>
        <xdr:cNvPr id="3" name="Right Bracket 2">
          <a:extLst>
            <a:ext uri="{FF2B5EF4-FFF2-40B4-BE49-F238E27FC236}">
              <a16:creationId xmlns:a16="http://schemas.microsoft.com/office/drawing/2014/main" id="{C4D9F230-967F-4EAE-A4A3-0D0AB2FA03DD}"/>
            </a:ext>
          </a:extLst>
        </xdr:cNvPr>
        <xdr:cNvSpPr/>
      </xdr:nvSpPr>
      <xdr:spPr>
        <a:xfrm>
          <a:off x="9744075" y="3667125"/>
          <a:ext cx="219075" cy="533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1.%20&#35336;&#31639;&#26360;&#65288;&#12418;&#12398;&#12389;&#12367;&#12426;&#20154;&#26448;&#32946;&#25104;&#20107;&#26989;&#65289;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要提出）"/>
      <sheetName val="計算書詳細（要提出）"/>
      <sheetName val="記入例_請求書"/>
      <sheetName val="記入例_計算書詳細"/>
      <sheetName val="【参考】提出書類（ものづくり人材育成）"/>
      <sheetName val="選択リスト（削除厳禁）"/>
    </sheetNames>
    <sheetDataSet>
      <sheetData sheetId="0"/>
      <sheetData sheetId="1"/>
      <sheetData sheetId="2"/>
      <sheetData sheetId="3">
        <row r="4">
          <cell r="C4" t="str">
            <v>a) Mr. Ichiro Suzuki b) Mr. Sandeep Kumar</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www.xe.com/currency/cad-canadian-dollar" TargetMode="External"/><Relationship Id="rId117" Type="http://schemas.openxmlformats.org/officeDocument/2006/relationships/hyperlink" Target="http://www.xe.com/currency/rsd-serbian-dinar" TargetMode="External"/><Relationship Id="rId21" Type="http://schemas.openxmlformats.org/officeDocument/2006/relationships/hyperlink" Target="http://www.xe.com/currency/bsd-bahamian-dollar" TargetMode="External"/><Relationship Id="rId42" Type="http://schemas.openxmlformats.org/officeDocument/2006/relationships/hyperlink" Target="http://www.xe.com/currency/ern-eritrean-nakfa" TargetMode="External"/><Relationship Id="rId47" Type="http://schemas.openxmlformats.org/officeDocument/2006/relationships/hyperlink" Target="http://www.xe.com/currency/gbp-british-pound" TargetMode="External"/><Relationship Id="rId63" Type="http://schemas.openxmlformats.org/officeDocument/2006/relationships/hyperlink" Target="http://www.xe.com/currency/imp-isle-of-man-pound" TargetMode="External"/><Relationship Id="rId68" Type="http://schemas.openxmlformats.org/officeDocument/2006/relationships/hyperlink" Target="http://www.xe.com/currency/jep-jersey-pound" TargetMode="External"/><Relationship Id="rId84" Type="http://schemas.openxmlformats.org/officeDocument/2006/relationships/hyperlink" Target="http://www.xe.com/currency/lrd-liberian-dollar" TargetMode="External"/><Relationship Id="rId89" Type="http://schemas.openxmlformats.org/officeDocument/2006/relationships/hyperlink" Target="http://www.xe.com/currency/mga-malagasy-ariary" TargetMode="External"/><Relationship Id="rId112" Type="http://schemas.openxmlformats.org/officeDocument/2006/relationships/hyperlink" Target="http://www.xe.com/currency/pkr-pakistani-rupee" TargetMode="External"/><Relationship Id="rId133" Type="http://schemas.openxmlformats.org/officeDocument/2006/relationships/hyperlink" Target="http://www.xe.com/currency/syp-syrian-pound" TargetMode="External"/><Relationship Id="rId138" Type="http://schemas.openxmlformats.org/officeDocument/2006/relationships/hyperlink" Target="http://www.xe.com/currency/tnd-tunisian-dinar" TargetMode="External"/><Relationship Id="rId154" Type="http://schemas.openxmlformats.org/officeDocument/2006/relationships/hyperlink" Target="http://www.xe.com/currency/xaf-central-african-cfa-franc-beac" TargetMode="External"/><Relationship Id="rId159" Type="http://schemas.openxmlformats.org/officeDocument/2006/relationships/hyperlink" Target="http://www.xe.com/currency/xpf-cfp-franc" TargetMode="External"/><Relationship Id="rId16" Type="http://schemas.openxmlformats.org/officeDocument/2006/relationships/hyperlink" Target="http://www.xe.com/currency/bif-burundian-franc" TargetMode="External"/><Relationship Id="rId107" Type="http://schemas.openxmlformats.org/officeDocument/2006/relationships/hyperlink" Target="http://www.xe.com/currency/omr-omani-rial" TargetMode="External"/><Relationship Id="rId11" Type="http://schemas.openxmlformats.org/officeDocument/2006/relationships/hyperlink" Target="http://www.xe.com/currency/bam-bosnian-convertible-marka" TargetMode="External"/><Relationship Id="rId32" Type="http://schemas.openxmlformats.org/officeDocument/2006/relationships/hyperlink" Target="http://www.xe.com/currency/crc-costa-rican-colon" TargetMode="External"/><Relationship Id="rId37" Type="http://schemas.openxmlformats.org/officeDocument/2006/relationships/hyperlink" Target="http://www.xe.com/currency/djf-djiboutian-franc" TargetMode="External"/><Relationship Id="rId53" Type="http://schemas.openxmlformats.org/officeDocument/2006/relationships/hyperlink" Target="http://www.xe.com/currency/gnf-guinean-franc" TargetMode="External"/><Relationship Id="rId58" Type="http://schemas.openxmlformats.org/officeDocument/2006/relationships/hyperlink" Target="http://www.xe.com/currency/hrk-croatian-kuna" TargetMode="External"/><Relationship Id="rId74" Type="http://schemas.openxmlformats.org/officeDocument/2006/relationships/hyperlink" Target="http://www.xe.com/currency/khr-cambodian-riel" TargetMode="External"/><Relationship Id="rId79" Type="http://schemas.openxmlformats.org/officeDocument/2006/relationships/hyperlink" Target="http://www.xe.com/currency/kyd-caymanian-dollar" TargetMode="External"/><Relationship Id="rId102" Type="http://schemas.openxmlformats.org/officeDocument/2006/relationships/hyperlink" Target="http://www.xe.com/currency/ngn-nigerian-naira" TargetMode="External"/><Relationship Id="rId123" Type="http://schemas.openxmlformats.org/officeDocument/2006/relationships/hyperlink" Target="http://www.xe.com/currency/sdg-sudanese-pound" TargetMode="External"/><Relationship Id="rId128" Type="http://schemas.openxmlformats.org/officeDocument/2006/relationships/hyperlink" Target="http://www.xe.com/currency/sos-somali-shilling" TargetMode="External"/><Relationship Id="rId144" Type="http://schemas.openxmlformats.org/officeDocument/2006/relationships/hyperlink" Target="http://www.xe.com/currency/tzs-tanzanian-shilling" TargetMode="External"/><Relationship Id="rId149" Type="http://schemas.openxmlformats.org/officeDocument/2006/relationships/hyperlink" Target="http://www.xe.com/currency/uzs-uzbekistani-som" TargetMode="External"/><Relationship Id="rId5" Type="http://schemas.openxmlformats.org/officeDocument/2006/relationships/hyperlink" Target="http://www.xe.com/currency/ang-dutch-guilder" TargetMode="External"/><Relationship Id="rId90" Type="http://schemas.openxmlformats.org/officeDocument/2006/relationships/hyperlink" Target="http://www.xe.com/currency/mkd-macedonian-denar" TargetMode="External"/><Relationship Id="rId95" Type="http://schemas.openxmlformats.org/officeDocument/2006/relationships/hyperlink" Target="http://www.xe.com/currency/mur-mauritian-rupee" TargetMode="External"/><Relationship Id="rId160" Type="http://schemas.openxmlformats.org/officeDocument/2006/relationships/hyperlink" Target="http://www.xe.com/currency/yer-yemeni-rial" TargetMode="External"/><Relationship Id="rId22" Type="http://schemas.openxmlformats.org/officeDocument/2006/relationships/hyperlink" Target="http://www.xe.com/currency/btn-bhutanese-ngultrum" TargetMode="External"/><Relationship Id="rId27" Type="http://schemas.openxmlformats.org/officeDocument/2006/relationships/hyperlink" Target="http://www.xe.com/currency/cdf-congolese-franc" TargetMode="External"/><Relationship Id="rId43" Type="http://schemas.openxmlformats.org/officeDocument/2006/relationships/hyperlink" Target="http://www.xe.com/currency/etb-ethiopian-birr" TargetMode="External"/><Relationship Id="rId48" Type="http://schemas.openxmlformats.org/officeDocument/2006/relationships/hyperlink" Target="http://www.xe.com/currency/gel-georgian-lari" TargetMode="External"/><Relationship Id="rId64" Type="http://schemas.openxmlformats.org/officeDocument/2006/relationships/hyperlink" Target="http://www.xe.com/currency/inr-indian-rupee" TargetMode="External"/><Relationship Id="rId69" Type="http://schemas.openxmlformats.org/officeDocument/2006/relationships/hyperlink" Target="http://www.xe.com/currency/jmd-jamaican-dollar" TargetMode="External"/><Relationship Id="rId113" Type="http://schemas.openxmlformats.org/officeDocument/2006/relationships/hyperlink" Target="http://www.xe.com/currency/pln-polish-zloty" TargetMode="External"/><Relationship Id="rId118" Type="http://schemas.openxmlformats.org/officeDocument/2006/relationships/hyperlink" Target="http://www.xe.com/currency/rub-russian-ruble" TargetMode="External"/><Relationship Id="rId134" Type="http://schemas.openxmlformats.org/officeDocument/2006/relationships/hyperlink" Target="http://www.xe.com/currency/szl-swazi-lilangeni" TargetMode="External"/><Relationship Id="rId139" Type="http://schemas.openxmlformats.org/officeDocument/2006/relationships/hyperlink" Target="http://www.xe.com/currency/top-tongan-pa'anga" TargetMode="External"/><Relationship Id="rId80" Type="http://schemas.openxmlformats.org/officeDocument/2006/relationships/hyperlink" Target="http://www.xe.com/currency/kzt-kazakhstani-tenge" TargetMode="External"/><Relationship Id="rId85" Type="http://schemas.openxmlformats.org/officeDocument/2006/relationships/hyperlink" Target="http://www.xe.com/currency/lsl-basotho-loti" TargetMode="External"/><Relationship Id="rId150" Type="http://schemas.openxmlformats.org/officeDocument/2006/relationships/hyperlink" Target="http://www.xe.com/currency/vef-venezuelan-bol&#237;var" TargetMode="External"/><Relationship Id="rId155" Type="http://schemas.openxmlformats.org/officeDocument/2006/relationships/hyperlink" Target="http://www.xe.com/iso4217.php" TargetMode="External"/><Relationship Id="rId12" Type="http://schemas.openxmlformats.org/officeDocument/2006/relationships/hyperlink" Target="http://www.xe.com/currency/bbd-barbadian-or-bajan-dollar" TargetMode="External"/><Relationship Id="rId17" Type="http://schemas.openxmlformats.org/officeDocument/2006/relationships/hyperlink" Target="http://www.xe.com/currency/bmd-bermudian-dollar" TargetMode="External"/><Relationship Id="rId33" Type="http://schemas.openxmlformats.org/officeDocument/2006/relationships/hyperlink" Target="http://www.xe.com/currency/cuc-cuban-convertible-peso" TargetMode="External"/><Relationship Id="rId38" Type="http://schemas.openxmlformats.org/officeDocument/2006/relationships/hyperlink" Target="http://www.xe.com/currency/dkk-danish-krone" TargetMode="External"/><Relationship Id="rId59" Type="http://schemas.openxmlformats.org/officeDocument/2006/relationships/hyperlink" Target="http://www.xe.com/currency/htg-haitian-gourde" TargetMode="External"/><Relationship Id="rId103" Type="http://schemas.openxmlformats.org/officeDocument/2006/relationships/hyperlink" Target="http://www.xe.com/currency/nio-nicaraguan-cordoba" TargetMode="External"/><Relationship Id="rId108" Type="http://schemas.openxmlformats.org/officeDocument/2006/relationships/hyperlink" Target="http://www.xe.com/currency/pab-panamanian-balboa" TargetMode="External"/><Relationship Id="rId124" Type="http://schemas.openxmlformats.org/officeDocument/2006/relationships/hyperlink" Target="http://www.xe.com/currency/sek-swedish-krona" TargetMode="External"/><Relationship Id="rId129" Type="http://schemas.openxmlformats.org/officeDocument/2006/relationships/hyperlink" Target="http://www.xe.com/currency/spl-seborgan-luigino" TargetMode="External"/><Relationship Id="rId54" Type="http://schemas.openxmlformats.org/officeDocument/2006/relationships/hyperlink" Target="http://www.xe.com/currency/gtq-guatemalan-quetzal" TargetMode="External"/><Relationship Id="rId70" Type="http://schemas.openxmlformats.org/officeDocument/2006/relationships/hyperlink" Target="http://www.xe.com/currency/jod-jordanian-dinar" TargetMode="External"/><Relationship Id="rId75" Type="http://schemas.openxmlformats.org/officeDocument/2006/relationships/hyperlink" Target="http://www.xe.com/currency/kmf-comorian-franc" TargetMode="External"/><Relationship Id="rId91" Type="http://schemas.openxmlformats.org/officeDocument/2006/relationships/hyperlink" Target="http://www.xe.com/currency/mmk-burmese-kyat" TargetMode="External"/><Relationship Id="rId96" Type="http://schemas.openxmlformats.org/officeDocument/2006/relationships/hyperlink" Target="http://www.xe.com/currency/mvr-maldivian-rufiyaa" TargetMode="External"/><Relationship Id="rId140" Type="http://schemas.openxmlformats.org/officeDocument/2006/relationships/hyperlink" Target="http://www.xe.com/currency/try-turkish-lira" TargetMode="External"/><Relationship Id="rId145" Type="http://schemas.openxmlformats.org/officeDocument/2006/relationships/hyperlink" Target="http://www.xe.com/currency/uah-ukrainian-hryvnia" TargetMode="External"/><Relationship Id="rId161" Type="http://schemas.openxmlformats.org/officeDocument/2006/relationships/hyperlink" Target="http://www.xe.com/currency/zar-south-african-rand" TargetMode="External"/><Relationship Id="rId1" Type="http://schemas.openxmlformats.org/officeDocument/2006/relationships/hyperlink" Target="http://www.xe.com/currency/aed-emirati-dirham" TargetMode="External"/><Relationship Id="rId6" Type="http://schemas.openxmlformats.org/officeDocument/2006/relationships/hyperlink" Target="http://www.xe.com/currency/aoa-angolan-kwanza" TargetMode="External"/><Relationship Id="rId15" Type="http://schemas.openxmlformats.org/officeDocument/2006/relationships/hyperlink" Target="http://www.xe.com/currency/bhd-bahraini-dinar" TargetMode="External"/><Relationship Id="rId23" Type="http://schemas.openxmlformats.org/officeDocument/2006/relationships/hyperlink" Target="http://www.xe.com/currency/bwp-botswana-pula" TargetMode="External"/><Relationship Id="rId28" Type="http://schemas.openxmlformats.org/officeDocument/2006/relationships/hyperlink" Target="http://www.xe.com/currency/chf-swiss-franc" TargetMode="External"/><Relationship Id="rId36" Type="http://schemas.openxmlformats.org/officeDocument/2006/relationships/hyperlink" Target="http://www.xe.com/currency/czk-czech-koruna" TargetMode="External"/><Relationship Id="rId49" Type="http://schemas.openxmlformats.org/officeDocument/2006/relationships/hyperlink" Target="http://www.xe.com/currency/ggp-guernsey-pound" TargetMode="External"/><Relationship Id="rId57" Type="http://schemas.openxmlformats.org/officeDocument/2006/relationships/hyperlink" Target="http://www.xe.com/currency/hnl-honduran-lempira" TargetMode="External"/><Relationship Id="rId106" Type="http://schemas.openxmlformats.org/officeDocument/2006/relationships/hyperlink" Target="http://www.xe.com/currency/nzd-new-zealand-dollar" TargetMode="External"/><Relationship Id="rId114" Type="http://schemas.openxmlformats.org/officeDocument/2006/relationships/hyperlink" Target="http://www.xe.com/currency/pyg-paraguayan-guarani" TargetMode="External"/><Relationship Id="rId119" Type="http://schemas.openxmlformats.org/officeDocument/2006/relationships/hyperlink" Target="http://www.xe.com/currency/rwf-rwandan-franc" TargetMode="External"/><Relationship Id="rId127" Type="http://schemas.openxmlformats.org/officeDocument/2006/relationships/hyperlink" Target="http://www.xe.com/currency/sll-sierra-leonean-leone" TargetMode="External"/><Relationship Id="rId10" Type="http://schemas.openxmlformats.org/officeDocument/2006/relationships/hyperlink" Target="http://www.xe.com/currency/azn-azerbaijan-manat" TargetMode="External"/><Relationship Id="rId31" Type="http://schemas.openxmlformats.org/officeDocument/2006/relationships/hyperlink" Target="http://www.xe.com/currency/cop-colombian-peso" TargetMode="External"/><Relationship Id="rId44" Type="http://schemas.openxmlformats.org/officeDocument/2006/relationships/hyperlink" Target="http://www.xe.com/currency/eur-euro" TargetMode="External"/><Relationship Id="rId52" Type="http://schemas.openxmlformats.org/officeDocument/2006/relationships/hyperlink" Target="http://www.xe.com/currency/gmd-gambian-dalasi" TargetMode="External"/><Relationship Id="rId60" Type="http://schemas.openxmlformats.org/officeDocument/2006/relationships/hyperlink" Target="http://www.xe.com/currency/huf-hungarian-forint" TargetMode="External"/><Relationship Id="rId65" Type="http://schemas.openxmlformats.org/officeDocument/2006/relationships/hyperlink" Target="http://www.xe.com/currency/iqd-iraqi-dinar" TargetMode="External"/><Relationship Id="rId73" Type="http://schemas.openxmlformats.org/officeDocument/2006/relationships/hyperlink" Target="http://www.xe.com/currency/kgs-kyrgyzstani-som" TargetMode="External"/><Relationship Id="rId78" Type="http://schemas.openxmlformats.org/officeDocument/2006/relationships/hyperlink" Target="http://www.xe.com/currency/kwd-kuwaiti-dinar" TargetMode="External"/><Relationship Id="rId81" Type="http://schemas.openxmlformats.org/officeDocument/2006/relationships/hyperlink" Target="http://www.xe.com/currency/lak-lao-kip" TargetMode="External"/><Relationship Id="rId86" Type="http://schemas.openxmlformats.org/officeDocument/2006/relationships/hyperlink" Target="http://www.xe.com/currency/lyd-libyan-dinar" TargetMode="External"/><Relationship Id="rId94" Type="http://schemas.openxmlformats.org/officeDocument/2006/relationships/hyperlink" Target="http://www.xe.com/currency/mru-mauritanian-ouguiya" TargetMode="External"/><Relationship Id="rId99" Type="http://schemas.openxmlformats.org/officeDocument/2006/relationships/hyperlink" Target="http://www.xe.com/currency/myr-malaysian-ringgit" TargetMode="External"/><Relationship Id="rId101" Type="http://schemas.openxmlformats.org/officeDocument/2006/relationships/hyperlink" Target="http://www.xe.com/currency/nad-namibian-dollar" TargetMode="External"/><Relationship Id="rId122" Type="http://schemas.openxmlformats.org/officeDocument/2006/relationships/hyperlink" Target="http://www.xe.com/currency/scr-seychellois-rupee" TargetMode="External"/><Relationship Id="rId130" Type="http://schemas.openxmlformats.org/officeDocument/2006/relationships/hyperlink" Target="http://www.xe.com/currency/srd-surinamese-dollar" TargetMode="External"/><Relationship Id="rId135" Type="http://schemas.openxmlformats.org/officeDocument/2006/relationships/hyperlink" Target="http://www.xe.com/currency/thb-thai-baht" TargetMode="External"/><Relationship Id="rId143" Type="http://schemas.openxmlformats.org/officeDocument/2006/relationships/hyperlink" Target="http://www.xe.com/currency/twd-taiwan-new-dollar" TargetMode="External"/><Relationship Id="rId148" Type="http://schemas.openxmlformats.org/officeDocument/2006/relationships/hyperlink" Target="http://www.xe.com/currency/uyu-uruguayan-peso" TargetMode="External"/><Relationship Id="rId151" Type="http://schemas.openxmlformats.org/officeDocument/2006/relationships/hyperlink" Target="http://www.xe.com/currency/vnd-vietnamese-dong" TargetMode="External"/><Relationship Id="rId156" Type="http://schemas.openxmlformats.org/officeDocument/2006/relationships/hyperlink" Target="http://www.xe.com/currency/xcd-east-caribbean-dollar" TargetMode="External"/><Relationship Id="rId4" Type="http://schemas.openxmlformats.org/officeDocument/2006/relationships/hyperlink" Target="http://www.xe.com/currency/amd-armenian-dram" TargetMode="External"/><Relationship Id="rId9" Type="http://schemas.openxmlformats.org/officeDocument/2006/relationships/hyperlink" Target="http://www.xe.com/currency/awg-aruban-or-dutch-guilder" TargetMode="External"/><Relationship Id="rId13" Type="http://schemas.openxmlformats.org/officeDocument/2006/relationships/hyperlink" Target="http://www.xe.com/currency/bdt-bangladeshi-taka" TargetMode="External"/><Relationship Id="rId18" Type="http://schemas.openxmlformats.org/officeDocument/2006/relationships/hyperlink" Target="http://www.xe.com/currency/bnd-bruneian-dollar" TargetMode="External"/><Relationship Id="rId39" Type="http://schemas.openxmlformats.org/officeDocument/2006/relationships/hyperlink" Target="http://www.xe.com/currency/dop-dominican-peso" TargetMode="External"/><Relationship Id="rId109" Type="http://schemas.openxmlformats.org/officeDocument/2006/relationships/hyperlink" Target="http://www.xe.com/currency/pen-peruvian-sol" TargetMode="External"/><Relationship Id="rId34" Type="http://schemas.openxmlformats.org/officeDocument/2006/relationships/hyperlink" Target="http://www.xe.com/currency/cup-cuban-peso" TargetMode="External"/><Relationship Id="rId50" Type="http://schemas.openxmlformats.org/officeDocument/2006/relationships/hyperlink" Target="http://www.xe.com/currency/ghs-ghanaian-cedi" TargetMode="External"/><Relationship Id="rId55" Type="http://schemas.openxmlformats.org/officeDocument/2006/relationships/hyperlink" Target="http://www.xe.com/currency/gyd-guyanese-dollar" TargetMode="External"/><Relationship Id="rId76" Type="http://schemas.openxmlformats.org/officeDocument/2006/relationships/hyperlink" Target="http://www.xe.com/currency/kpw-north-korean-won" TargetMode="External"/><Relationship Id="rId97" Type="http://schemas.openxmlformats.org/officeDocument/2006/relationships/hyperlink" Target="http://www.xe.com/currency/mwk-malawian-kwacha" TargetMode="External"/><Relationship Id="rId104" Type="http://schemas.openxmlformats.org/officeDocument/2006/relationships/hyperlink" Target="http://www.xe.com/currency/nok-norwegian-krone" TargetMode="External"/><Relationship Id="rId120" Type="http://schemas.openxmlformats.org/officeDocument/2006/relationships/hyperlink" Target="http://www.xe.com/currency/sar-saudi-arabian-riyal" TargetMode="External"/><Relationship Id="rId125" Type="http://schemas.openxmlformats.org/officeDocument/2006/relationships/hyperlink" Target="http://www.xe.com/currency/sgd-singapore-dollar" TargetMode="External"/><Relationship Id="rId141" Type="http://schemas.openxmlformats.org/officeDocument/2006/relationships/hyperlink" Target="http://www.xe.com/currency/ttd-trinidadian-dollar" TargetMode="External"/><Relationship Id="rId146" Type="http://schemas.openxmlformats.org/officeDocument/2006/relationships/hyperlink" Target="http://www.xe.com/currency/ugx-ugandan-shilling" TargetMode="External"/><Relationship Id="rId7" Type="http://schemas.openxmlformats.org/officeDocument/2006/relationships/hyperlink" Target="http://www.xe.com/currency/ars-argentine-peso" TargetMode="External"/><Relationship Id="rId71" Type="http://schemas.openxmlformats.org/officeDocument/2006/relationships/hyperlink" Target="http://www.xe.com/currency/jpy-japanese-yen" TargetMode="External"/><Relationship Id="rId92" Type="http://schemas.openxmlformats.org/officeDocument/2006/relationships/hyperlink" Target="http://www.xe.com/currency/mnt-mongolian-tughrik" TargetMode="External"/><Relationship Id="rId162" Type="http://schemas.openxmlformats.org/officeDocument/2006/relationships/hyperlink" Target="http://www.xe.com/currency/zmw-zambian-kwacha" TargetMode="External"/><Relationship Id="rId2" Type="http://schemas.openxmlformats.org/officeDocument/2006/relationships/hyperlink" Target="http://www.xe.com/currency/afn-afghan-afghani" TargetMode="External"/><Relationship Id="rId29" Type="http://schemas.openxmlformats.org/officeDocument/2006/relationships/hyperlink" Target="http://www.xe.com/currency/clp-chilean-peso" TargetMode="External"/><Relationship Id="rId24" Type="http://schemas.openxmlformats.org/officeDocument/2006/relationships/hyperlink" Target="http://www.xe.com/currency/byn-belarusian-ruble" TargetMode="External"/><Relationship Id="rId40" Type="http://schemas.openxmlformats.org/officeDocument/2006/relationships/hyperlink" Target="http://www.xe.com/currency/dzd-algerian-dinar" TargetMode="External"/><Relationship Id="rId45" Type="http://schemas.openxmlformats.org/officeDocument/2006/relationships/hyperlink" Target="http://www.xe.com/currency/fjd-fijian-dollar" TargetMode="External"/><Relationship Id="rId66" Type="http://schemas.openxmlformats.org/officeDocument/2006/relationships/hyperlink" Target="http://www.xe.com/currency/irr-iranian-rial" TargetMode="External"/><Relationship Id="rId87" Type="http://schemas.openxmlformats.org/officeDocument/2006/relationships/hyperlink" Target="http://www.xe.com/currency/mad-moroccan-dirham" TargetMode="External"/><Relationship Id="rId110" Type="http://schemas.openxmlformats.org/officeDocument/2006/relationships/hyperlink" Target="http://www.xe.com/currency/pgk-papua-new-guinean-kina" TargetMode="External"/><Relationship Id="rId115" Type="http://schemas.openxmlformats.org/officeDocument/2006/relationships/hyperlink" Target="http://www.xe.com/currency/qar-qatari-riyal" TargetMode="External"/><Relationship Id="rId131" Type="http://schemas.openxmlformats.org/officeDocument/2006/relationships/hyperlink" Target="http://www.xe.com/currency/stn-sao-tomean-dobra" TargetMode="External"/><Relationship Id="rId136" Type="http://schemas.openxmlformats.org/officeDocument/2006/relationships/hyperlink" Target="http://www.xe.com/currency/tjs-tajikistani-somoni" TargetMode="External"/><Relationship Id="rId157" Type="http://schemas.openxmlformats.org/officeDocument/2006/relationships/hyperlink" Target="http://www.xe.com/currency/xdr-imf-special-drawing-rights" TargetMode="External"/><Relationship Id="rId61" Type="http://schemas.openxmlformats.org/officeDocument/2006/relationships/hyperlink" Target="http://www.xe.com/currency/idr-indonesian-rupiah" TargetMode="External"/><Relationship Id="rId82" Type="http://schemas.openxmlformats.org/officeDocument/2006/relationships/hyperlink" Target="http://www.xe.com/currency/lbp-lebanese-pound" TargetMode="External"/><Relationship Id="rId152" Type="http://schemas.openxmlformats.org/officeDocument/2006/relationships/hyperlink" Target="http://www.xe.com/currency/vuv-ni-vanuatu-vatu" TargetMode="External"/><Relationship Id="rId19" Type="http://schemas.openxmlformats.org/officeDocument/2006/relationships/hyperlink" Target="http://www.xe.com/currency/bob-bolivian-bol&#237;viano" TargetMode="External"/><Relationship Id="rId14" Type="http://schemas.openxmlformats.org/officeDocument/2006/relationships/hyperlink" Target="http://www.xe.com/currency/bgn-bulgarian-lev" TargetMode="External"/><Relationship Id="rId30" Type="http://schemas.openxmlformats.org/officeDocument/2006/relationships/hyperlink" Target="http://www.xe.com/currency/cny-chinese-yuan-renminbi" TargetMode="External"/><Relationship Id="rId35" Type="http://schemas.openxmlformats.org/officeDocument/2006/relationships/hyperlink" Target="http://www.xe.com/currency/cve-cape-verdean-escudo" TargetMode="External"/><Relationship Id="rId56" Type="http://schemas.openxmlformats.org/officeDocument/2006/relationships/hyperlink" Target="http://www.xe.com/currency/hkd-hong-kong-dollar" TargetMode="External"/><Relationship Id="rId77" Type="http://schemas.openxmlformats.org/officeDocument/2006/relationships/hyperlink" Target="http://www.xe.com/currency/krw-south-korean-won" TargetMode="External"/><Relationship Id="rId100" Type="http://schemas.openxmlformats.org/officeDocument/2006/relationships/hyperlink" Target="http://www.xe.com/currency/mzn-mozambican-metical" TargetMode="External"/><Relationship Id="rId105" Type="http://schemas.openxmlformats.org/officeDocument/2006/relationships/hyperlink" Target="http://www.xe.com/currency/npr-nepalese-rupee" TargetMode="External"/><Relationship Id="rId126" Type="http://schemas.openxmlformats.org/officeDocument/2006/relationships/hyperlink" Target="http://www.xe.com/currency/shp-saint-helenian-pound" TargetMode="External"/><Relationship Id="rId147" Type="http://schemas.openxmlformats.org/officeDocument/2006/relationships/hyperlink" Target="http://www.xe.com/currency/usd-us-dollar" TargetMode="External"/><Relationship Id="rId8" Type="http://schemas.openxmlformats.org/officeDocument/2006/relationships/hyperlink" Target="http://www.xe.com/currency/aud-australian-dollar" TargetMode="External"/><Relationship Id="rId51" Type="http://schemas.openxmlformats.org/officeDocument/2006/relationships/hyperlink" Target="http://www.xe.com/currency/gip-gibraltar-pound" TargetMode="External"/><Relationship Id="rId72" Type="http://schemas.openxmlformats.org/officeDocument/2006/relationships/hyperlink" Target="http://www.xe.com/currency/kes-kenyan-shilling" TargetMode="External"/><Relationship Id="rId93" Type="http://schemas.openxmlformats.org/officeDocument/2006/relationships/hyperlink" Target="http://www.xe.com/currency/mop-macau-pataca" TargetMode="External"/><Relationship Id="rId98" Type="http://schemas.openxmlformats.org/officeDocument/2006/relationships/hyperlink" Target="http://www.xe.com/currency/mxn-mexican-peso" TargetMode="External"/><Relationship Id="rId121" Type="http://schemas.openxmlformats.org/officeDocument/2006/relationships/hyperlink" Target="http://www.xe.com/currency/sbd-solomon-islander-dollar" TargetMode="External"/><Relationship Id="rId142" Type="http://schemas.openxmlformats.org/officeDocument/2006/relationships/hyperlink" Target="http://www.xe.com/currency/tvd-tuvaluan-dollar" TargetMode="External"/><Relationship Id="rId163" Type="http://schemas.openxmlformats.org/officeDocument/2006/relationships/hyperlink" Target="http://www.xe.com/currency/zwd-zimbabwean-dollar" TargetMode="External"/><Relationship Id="rId3" Type="http://schemas.openxmlformats.org/officeDocument/2006/relationships/hyperlink" Target="http://www.xe.com/currency/all-albanian-lek" TargetMode="External"/><Relationship Id="rId25" Type="http://schemas.openxmlformats.org/officeDocument/2006/relationships/hyperlink" Target="http://www.xe.com/currency/bzd-belizean-dollar" TargetMode="External"/><Relationship Id="rId46" Type="http://schemas.openxmlformats.org/officeDocument/2006/relationships/hyperlink" Target="http://www.xe.com/currency/fkp-falkland-island-pound" TargetMode="External"/><Relationship Id="rId67" Type="http://schemas.openxmlformats.org/officeDocument/2006/relationships/hyperlink" Target="http://www.xe.com/currency/isk-icelandic-krona" TargetMode="External"/><Relationship Id="rId116" Type="http://schemas.openxmlformats.org/officeDocument/2006/relationships/hyperlink" Target="http://www.xe.com/currency/ron-romanian-leu" TargetMode="External"/><Relationship Id="rId137" Type="http://schemas.openxmlformats.org/officeDocument/2006/relationships/hyperlink" Target="http://www.xe.com/currency/tmt-turkmenistani-manat" TargetMode="External"/><Relationship Id="rId158" Type="http://schemas.openxmlformats.org/officeDocument/2006/relationships/hyperlink" Target="http://www.xe.com/currency/xof-cfa-franc" TargetMode="External"/><Relationship Id="rId20" Type="http://schemas.openxmlformats.org/officeDocument/2006/relationships/hyperlink" Target="http://www.xe.com/currency/brl-brazilian-real" TargetMode="External"/><Relationship Id="rId41" Type="http://schemas.openxmlformats.org/officeDocument/2006/relationships/hyperlink" Target="http://www.xe.com/currency/egp-egyptian-pound" TargetMode="External"/><Relationship Id="rId62" Type="http://schemas.openxmlformats.org/officeDocument/2006/relationships/hyperlink" Target="http://www.xe.com/currency/ils-israeli-shekel" TargetMode="External"/><Relationship Id="rId83" Type="http://schemas.openxmlformats.org/officeDocument/2006/relationships/hyperlink" Target="http://www.xe.com/currency/lkr-sri-lankan-rupee" TargetMode="External"/><Relationship Id="rId88" Type="http://schemas.openxmlformats.org/officeDocument/2006/relationships/hyperlink" Target="http://www.xe.com/currency/mdl-moldovan-leu" TargetMode="External"/><Relationship Id="rId111" Type="http://schemas.openxmlformats.org/officeDocument/2006/relationships/hyperlink" Target="http://www.xe.com/currency/php-philippine-piso" TargetMode="External"/><Relationship Id="rId132" Type="http://schemas.openxmlformats.org/officeDocument/2006/relationships/hyperlink" Target="http://www.xe.com/currency/svc-salvadoran-colon" TargetMode="External"/><Relationship Id="rId153" Type="http://schemas.openxmlformats.org/officeDocument/2006/relationships/hyperlink" Target="http://www.xe.com/currency/wst-samoan-tal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39"/>
  <sheetViews>
    <sheetView tabSelected="1" zoomScale="85" zoomScaleNormal="85" zoomScalePageLayoutView="85" workbookViewId="0">
      <selection activeCell="C3" sqref="C3:F3"/>
    </sheetView>
  </sheetViews>
  <sheetFormatPr defaultColWidth="9" defaultRowHeight="15.5"/>
  <cols>
    <col min="1" max="1" width="12.1796875" style="6" customWidth="1"/>
    <col min="2" max="2" width="25.08984375" style="3" customWidth="1"/>
    <col min="3" max="3" width="28.26953125" style="6" customWidth="1"/>
    <col min="4" max="4" width="6.81640625" style="2" customWidth="1"/>
    <col min="5" max="5" width="30.26953125" style="8" customWidth="1"/>
    <col min="6" max="6" width="67.54296875" style="6" customWidth="1"/>
    <col min="7" max="16384" width="9" style="6"/>
  </cols>
  <sheetData>
    <row r="1" spans="2:6" ht="49" customHeight="1">
      <c r="B1" s="228" t="s">
        <v>399</v>
      </c>
      <c r="C1" s="229"/>
      <c r="D1" s="229"/>
      <c r="E1" s="229"/>
      <c r="F1" s="229"/>
    </row>
    <row r="2" spans="2:6" ht="22.5">
      <c r="B2" s="7"/>
      <c r="E2" s="51"/>
      <c r="F2" s="52" t="s">
        <v>470</v>
      </c>
    </row>
    <row r="3" spans="2:6" ht="36" customHeight="1">
      <c r="B3" s="5" t="s">
        <v>0</v>
      </c>
      <c r="C3" s="231">
        <f>'Invoice form (details)'!C2</f>
        <v>0</v>
      </c>
      <c r="D3" s="231"/>
      <c r="E3" s="231"/>
      <c r="F3" s="231"/>
    </row>
    <row r="4" spans="2:6" ht="36" customHeight="1">
      <c r="B4" s="1" t="s">
        <v>397</v>
      </c>
      <c r="C4" s="232">
        <f>'Invoice form (details)'!C1</f>
        <v>0</v>
      </c>
      <c r="D4" s="232"/>
      <c r="E4" s="232"/>
      <c r="F4" s="232"/>
    </row>
    <row r="5" spans="2:6" ht="36" customHeight="1">
      <c r="B5" s="1" t="s">
        <v>396</v>
      </c>
      <c r="C5" s="232">
        <f>'Invoice form (details)'!C4</f>
        <v>0</v>
      </c>
      <c r="D5" s="232"/>
      <c r="E5" s="232"/>
      <c r="F5" s="232"/>
    </row>
    <row r="6" spans="2:6" ht="36" customHeight="1">
      <c r="B6" s="5" t="s">
        <v>398</v>
      </c>
      <c r="C6" s="233" t="s">
        <v>454</v>
      </c>
      <c r="D6" s="233"/>
      <c r="E6" s="233"/>
      <c r="F6" s="233"/>
    </row>
    <row r="7" spans="2:6">
      <c r="B7" s="6"/>
    </row>
    <row r="8" spans="2:6">
      <c r="B8" s="4"/>
    </row>
    <row r="9" spans="2:6">
      <c r="B9" s="12" t="s">
        <v>441</v>
      </c>
      <c r="C9" s="12" t="s">
        <v>443</v>
      </c>
      <c r="D9" s="13" t="s">
        <v>440</v>
      </c>
      <c r="E9" s="14" t="s">
        <v>439</v>
      </c>
      <c r="F9" s="15" t="s">
        <v>438</v>
      </c>
    </row>
    <row r="10" spans="2:6" ht="54.75" customHeight="1">
      <c r="B10" s="99" t="s">
        <v>413</v>
      </c>
      <c r="C10" s="24"/>
      <c r="D10" s="30"/>
      <c r="E10" s="25"/>
      <c r="F10" s="100" t="s">
        <v>436</v>
      </c>
    </row>
    <row r="11" spans="2:6" ht="54.75" customHeight="1">
      <c r="B11" s="99" t="s">
        <v>428</v>
      </c>
      <c r="C11" s="24"/>
      <c r="D11" s="30"/>
      <c r="E11" s="31"/>
      <c r="F11" s="101" t="s">
        <v>450</v>
      </c>
    </row>
    <row r="12" spans="2:6" ht="54.75" customHeight="1">
      <c r="B12" s="99" t="s">
        <v>489</v>
      </c>
      <c r="C12" s="24"/>
      <c r="D12" s="30"/>
      <c r="E12" s="31"/>
      <c r="F12" s="101" t="s">
        <v>486</v>
      </c>
    </row>
    <row r="13" spans="2:6" ht="54.75" customHeight="1">
      <c r="B13" s="106" t="s">
        <v>429</v>
      </c>
      <c r="C13" s="26"/>
      <c r="D13" s="32"/>
      <c r="E13" s="33"/>
      <c r="F13" s="102" t="s">
        <v>448</v>
      </c>
    </row>
    <row r="14" spans="2:6" ht="54.75" customHeight="1">
      <c r="B14" s="107" t="s">
        <v>430</v>
      </c>
      <c r="C14" s="26"/>
      <c r="D14" s="34"/>
      <c r="E14" s="35"/>
      <c r="F14" s="103" t="s">
        <v>449</v>
      </c>
    </row>
    <row r="15" spans="2:6" ht="70" customHeight="1">
      <c r="B15" s="108" t="s">
        <v>432</v>
      </c>
      <c r="C15" s="26"/>
      <c r="D15" s="30"/>
      <c r="E15" s="36"/>
      <c r="F15" s="104" t="s">
        <v>530</v>
      </c>
    </row>
    <row r="16" spans="2:6" ht="54.75" customHeight="1">
      <c r="B16" s="109" t="s">
        <v>427</v>
      </c>
      <c r="C16" s="26"/>
      <c r="D16" s="37"/>
      <c r="E16" s="38"/>
      <c r="F16" s="105" t="s">
        <v>446</v>
      </c>
    </row>
    <row r="17" spans="1:12" ht="54.75" customHeight="1">
      <c r="B17" s="109" t="s">
        <v>425</v>
      </c>
      <c r="C17" s="26"/>
      <c r="D17" s="37"/>
      <c r="E17" s="38"/>
      <c r="F17" s="105" t="s">
        <v>447</v>
      </c>
    </row>
    <row r="18" spans="1:12" ht="54.75" customHeight="1">
      <c r="B18" s="109" t="s">
        <v>426</v>
      </c>
      <c r="C18" s="26"/>
      <c r="D18" s="37"/>
      <c r="E18" s="38"/>
      <c r="F18" s="105" t="s">
        <v>444</v>
      </c>
    </row>
    <row r="19" spans="1:12" ht="54.75" customHeight="1">
      <c r="B19" s="109" t="s">
        <v>433</v>
      </c>
      <c r="C19" s="26"/>
      <c r="D19" s="37"/>
      <c r="E19" s="38"/>
      <c r="F19" s="105" t="s">
        <v>444</v>
      </c>
    </row>
    <row r="20" spans="1:12" ht="54.75" customHeight="1">
      <c r="B20" s="109" t="s">
        <v>434</v>
      </c>
      <c r="C20" s="26"/>
      <c r="D20" s="37"/>
      <c r="E20" s="38"/>
      <c r="F20" s="105" t="s">
        <v>445</v>
      </c>
    </row>
    <row r="21" spans="1:12" s="156" customFormat="1" ht="54.75" customHeight="1">
      <c r="B21" s="109" t="s">
        <v>490</v>
      </c>
      <c r="C21" s="122"/>
      <c r="D21" s="123"/>
      <c r="E21" s="124"/>
      <c r="F21" s="105" t="s">
        <v>494</v>
      </c>
    </row>
    <row r="22" spans="1:12" s="156" customFormat="1" ht="54.75" customHeight="1">
      <c r="B22" s="109" t="s">
        <v>493</v>
      </c>
      <c r="C22" s="122"/>
      <c r="D22" s="123"/>
      <c r="E22" s="124"/>
      <c r="F22" s="105" t="s">
        <v>494</v>
      </c>
    </row>
    <row r="23" spans="1:12" s="156" customFormat="1" ht="54.75" customHeight="1" thickBot="1">
      <c r="B23" s="109" t="s">
        <v>492</v>
      </c>
      <c r="C23" s="122"/>
      <c r="D23" s="123"/>
      <c r="E23" s="124"/>
      <c r="F23" s="105" t="s">
        <v>444</v>
      </c>
    </row>
    <row r="24" spans="1:12" ht="27.75" customHeight="1" thickBot="1">
      <c r="B24" s="21"/>
      <c r="C24" s="21"/>
      <c r="D24" s="22" t="s">
        <v>424</v>
      </c>
      <c r="E24" s="23">
        <f>SUM(E10:E23)</f>
        <v>0</v>
      </c>
      <c r="F24" s="9"/>
    </row>
    <row r="25" spans="1:12" ht="27.75" customHeight="1" thickBot="1">
      <c r="B25" s="21"/>
      <c r="C25" s="21"/>
      <c r="D25" s="45" t="s">
        <v>424</v>
      </c>
      <c r="E25" s="46" t="e">
        <f>E24/E29</f>
        <v>#DIV/0!</v>
      </c>
      <c r="F25" s="9"/>
    </row>
    <row r="26" spans="1:12" ht="37.5" customHeight="1">
      <c r="B26" s="11"/>
      <c r="C26" s="11"/>
      <c r="D26" s="39"/>
      <c r="E26" s="40"/>
      <c r="F26" s="10"/>
    </row>
    <row r="27" spans="1:12" ht="16" thickBot="1">
      <c r="B27" s="230" t="s">
        <v>420</v>
      </c>
      <c r="C27" s="53" t="s">
        <v>423</v>
      </c>
      <c r="D27" s="41"/>
      <c r="E27" s="53" t="s">
        <v>422</v>
      </c>
    </row>
    <row r="28" spans="1:12" ht="27" thickTop="1" thickBot="1">
      <c r="B28" s="230"/>
      <c r="C28" s="96" t="s">
        <v>406</v>
      </c>
      <c r="D28" s="97"/>
      <c r="E28" s="98" t="s">
        <v>406</v>
      </c>
    </row>
    <row r="29" spans="1:12" ht="31.5" customHeight="1" thickTop="1">
      <c r="B29" s="95" t="s">
        <v>421</v>
      </c>
      <c r="C29" s="49"/>
      <c r="D29" s="42"/>
      <c r="E29" s="50"/>
      <c r="F29" s="54"/>
    </row>
    <row r="30" spans="1:12">
      <c r="B30" s="17"/>
      <c r="C30" s="18"/>
      <c r="D30" s="19"/>
      <c r="E30" s="20"/>
    </row>
    <row r="32" spans="1:12">
      <c r="A32" s="55"/>
      <c r="C32" s="2"/>
      <c r="E32" s="56"/>
      <c r="F32" s="57"/>
      <c r="G32" s="8"/>
      <c r="H32" s="8"/>
      <c r="I32" s="8"/>
      <c r="J32" s="8"/>
      <c r="K32" s="58"/>
      <c r="L32" s="8"/>
    </row>
    <row r="33" spans="1:12">
      <c r="A33" s="55" t="s">
        <v>484</v>
      </c>
      <c r="C33" s="2"/>
      <c r="E33" s="56"/>
      <c r="F33" s="57"/>
      <c r="G33" s="8"/>
      <c r="H33" s="8"/>
      <c r="I33" s="8"/>
      <c r="J33" s="8"/>
      <c r="K33" s="58"/>
      <c r="L33" s="8"/>
    </row>
    <row r="34" spans="1:12">
      <c r="A34" s="54" t="s">
        <v>435</v>
      </c>
      <c r="B34" s="54"/>
      <c r="C34" s="59"/>
      <c r="D34" s="59"/>
      <c r="E34" s="3"/>
      <c r="F34" s="60"/>
      <c r="G34" s="2"/>
      <c r="H34" s="2"/>
      <c r="I34" s="2"/>
      <c r="J34" s="2"/>
      <c r="K34" s="61"/>
      <c r="L34" s="8"/>
    </row>
    <row r="35" spans="1:12">
      <c r="A35" s="54" t="s">
        <v>437</v>
      </c>
      <c r="B35" s="54"/>
      <c r="C35" s="59"/>
      <c r="D35" s="59"/>
      <c r="E35" s="3"/>
      <c r="F35" s="60"/>
      <c r="G35" s="2"/>
      <c r="H35" s="2"/>
      <c r="I35" s="2"/>
      <c r="J35" s="2"/>
      <c r="K35" s="61"/>
      <c r="L35" s="8"/>
    </row>
    <row r="36" spans="1:12">
      <c r="A36" s="54" t="s">
        <v>487</v>
      </c>
      <c r="B36" s="54"/>
      <c r="C36" s="59"/>
      <c r="D36" s="59"/>
      <c r="E36" s="3"/>
      <c r="F36" s="60"/>
      <c r="G36" s="2"/>
      <c r="H36" s="2"/>
      <c r="I36" s="2"/>
      <c r="J36" s="2"/>
      <c r="K36" s="61"/>
      <c r="L36" s="8"/>
    </row>
    <row r="37" spans="1:12">
      <c r="A37" s="54" t="s">
        <v>415</v>
      </c>
      <c r="B37" s="54"/>
      <c r="C37" s="62"/>
      <c r="D37" s="62"/>
      <c r="E37" s="3"/>
      <c r="F37" s="60"/>
      <c r="G37" s="2"/>
      <c r="H37" s="2"/>
      <c r="I37" s="94"/>
      <c r="J37" s="2"/>
      <c r="K37" s="61"/>
      <c r="L37" s="8"/>
    </row>
    <row r="38" spans="1:12">
      <c r="A38" s="54" t="s">
        <v>485</v>
      </c>
      <c r="B38" s="54"/>
      <c r="C38" s="62"/>
      <c r="D38" s="62"/>
      <c r="E38" s="3"/>
      <c r="F38" s="60"/>
      <c r="G38" s="2"/>
      <c r="H38" s="2"/>
      <c r="I38" s="2"/>
      <c r="J38" s="2"/>
      <c r="K38" s="61"/>
      <c r="L38" s="8"/>
    </row>
    <row r="39" spans="1:12" ht="15.5" customHeight="1">
      <c r="A39" s="227" t="s">
        <v>414</v>
      </c>
      <c r="B39" s="227"/>
      <c r="C39" s="227"/>
      <c r="D39" s="227"/>
      <c r="E39" s="227"/>
      <c r="F39" s="227"/>
      <c r="G39" s="227"/>
      <c r="H39" s="227"/>
      <c r="I39" s="227"/>
      <c r="J39" s="227"/>
      <c r="K39" s="227"/>
      <c r="L39" s="227"/>
    </row>
  </sheetData>
  <protectedRanges>
    <protectedRange sqref="C6" name="Range1"/>
    <protectedRange sqref="C10:F14 C16:F20 C15:E15" name="Range2"/>
    <protectedRange sqref="C28:C29" name="Range3"/>
    <protectedRange sqref="E28:E29" name="Range4"/>
    <protectedRange sqref="C21:E22" name="Range2_1"/>
    <protectedRange sqref="F21:F23" name="Range2_2"/>
    <protectedRange sqref="F15" name="Range2_2_1"/>
  </protectedRanges>
  <mergeCells count="7">
    <mergeCell ref="A39:L39"/>
    <mergeCell ref="B1:F1"/>
    <mergeCell ref="B27:B28"/>
    <mergeCell ref="C3:F3"/>
    <mergeCell ref="C4:F4"/>
    <mergeCell ref="C5:F5"/>
    <mergeCell ref="C6:F6"/>
  </mergeCells>
  <phoneticPr fontId="16"/>
  <pageMargins left="0.45" right="0.45" top="0.75" bottom="0.75" header="0.3" footer="0.3"/>
  <pageSetup paperSize="9" scale="53"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change or delete)'!$A$1:$A$2</xm:f>
          </x14:formula1>
          <xm:sqref>C28 E28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55"/>
  <sheetViews>
    <sheetView zoomScale="80" zoomScaleNormal="80" zoomScalePageLayoutView="85" workbookViewId="0">
      <selection activeCell="A9" sqref="A9:A14"/>
    </sheetView>
  </sheetViews>
  <sheetFormatPr defaultColWidth="9" defaultRowHeight="15.5"/>
  <cols>
    <col min="1" max="1" width="13.26953125" style="3" customWidth="1"/>
    <col min="2" max="2" width="24.26953125" style="6" customWidth="1"/>
    <col min="3" max="3" width="19.7265625" style="3" customWidth="1"/>
    <col min="4" max="4" width="15.453125" style="3" customWidth="1"/>
    <col min="5" max="5" width="12.81640625" style="2" customWidth="1"/>
    <col min="6" max="6" width="8.81640625" style="91" customWidth="1"/>
    <col min="7" max="7" width="17.453125" style="61" customWidth="1"/>
    <col min="8" max="8" width="5" style="61" bestFit="1" customWidth="1"/>
    <col min="9" max="9" width="17.7265625" style="61" customWidth="1"/>
    <col min="10" max="10" width="22.6328125" style="8" customWidth="1"/>
    <col min="11" max="11" width="15.6328125" style="93" customWidth="1"/>
    <col min="12" max="12" width="16.54296875" style="8" customWidth="1"/>
    <col min="13" max="13" width="9" style="6"/>
    <col min="14" max="14" width="11.26953125" style="6" bestFit="1" customWidth="1"/>
    <col min="15" max="16384" width="9" style="6"/>
  </cols>
  <sheetData>
    <row r="1" spans="1:12" ht="31">
      <c r="A1" s="244" t="s">
        <v>369</v>
      </c>
      <c r="B1" s="244"/>
      <c r="C1" s="235"/>
      <c r="D1" s="236"/>
      <c r="F1" s="258" t="s">
        <v>27</v>
      </c>
      <c r="G1" s="259"/>
      <c r="H1" s="252">
        <f>E35</f>
        <v>0</v>
      </c>
      <c r="I1" s="253"/>
      <c r="J1" s="63" t="s">
        <v>23</v>
      </c>
      <c r="K1" s="64"/>
      <c r="L1" s="65"/>
    </row>
    <row r="2" spans="1:12">
      <c r="A2" s="244" t="s">
        <v>22</v>
      </c>
      <c r="B2" s="244"/>
      <c r="C2" s="235"/>
      <c r="D2" s="236"/>
      <c r="F2" s="258" t="s">
        <v>25</v>
      </c>
      <c r="G2" s="259"/>
      <c r="H2" s="254"/>
      <c r="I2" s="255"/>
      <c r="J2" s="63" t="s">
        <v>24</v>
      </c>
      <c r="K2" s="64"/>
      <c r="L2" s="3"/>
    </row>
    <row r="3" spans="1:12">
      <c r="A3" s="244" t="s">
        <v>370</v>
      </c>
      <c r="B3" s="244"/>
      <c r="C3" s="66">
        <f>K30</f>
        <v>0</v>
      </c>
      <c r="D3" s="67" t="s">
        <v>366</v>
      </c>
      <c r="F3" s="258" t="s">
        <v>26</v>
      </c>
      <c r="G3" s="259"/>
      <c r="H3" s="254"/>
      <c r="I3" s="255"/>
      <c r="J3" s="68" t="s">
        <v>30</v>
      </c>
      <c r="K3" s="69"/>
      <c r="L3" s="3"/>
    </row>
    <row r="4" spans="1:12" ht="23.25" customHeight="1" thickBot="1">
      <c r="A4" s="244" t="s">
        <v>368</v>
      </c>
      <c r="B4" s="244"/>
      <c r="C4" s="235"/>
      <c r="D4" s="236"/>
      <c r="F4" s="260" t="s">
        <v>12</v>
      </c>
      <c r="G4" s="261"/>
      <c r="H4" s="256">
        <f>H3-H2+1</f>
        <v>1</v>
      </c>
      <c r="I4" s="257"/>
      <c r="J4" s="70"/>
      <c r="K4" s="71"/>
      <c r="L4" s="3"/>
    </row>
    <row r="5" spans="1:12" ht="25">
      <c r="A5" s="245" t="s">
        <v>11</v>
      </c>
      <c r="B5" s="245"/>
      <c r="C5" s="245"/>
      <c r="D5" s="245"/>
      <c r="E5" s="246"/>
      <c r="F5" s="246"/>
      <c r="G5" s="246"/>
      <c r="H5" s="246"/>
      <c r="I5" s="246"/>
      <c r="J5" s="246"/>
      <c r="K5" s="144" t="s">
        <v>367</v>
      </c>
    </row>
    <row r="6" spans="1:12" ht="52">
      <c r="A6" s="210" t="s">
        <v>1</v>
      </c>
      <c r="B6" s="242" t="s">
        <v>19</v>
      </c>
      <c r="C6" s="243"/>
      <c r="D6" s="210" t="s">
        <v>15</v>
      </c>
      <c r="E6" s="211" t="s">
        <v>16</v>
      </c>
      <c r="F6" s="74" t="s">
        <v>17</v>
      </c>
      <c r="G6" s="212" t="s">
        <v>31</v>
      </c>
      <c r="H6" s="212"/>
      <c r="I6" s="213" t="s">
        <v>18</v>
      </c>
      <c r="J6" s="213" t="s">
        <v>442</v>
      </c>
      <c r="K6" s="145" t="s">
        <v>366</v>
      </c>
    </row>
    <row r="7" spans="1:12" ht="70" customHeight="1">
      <c r="A7" s="237" t="s">
        <v>2</v>
      </c>
      <c r="B7" s="77" t="s">
        <v>400</v>
      </c>
      <c r="C7" s="125"/>
      <c r="D7" s="125"/>
      <c r="E7" s="131"/>
      <c r="F7" s="214"/>
      <c r="G7" s="141"/>
      <c r="H7" s="141"/>
      <c r="I7" s="126">
        <v>0</v>
      </c>
      <c r="J7" s="129" t="s">
        <v>483</v>
      </c>
      <c r="K7" s="146"/>
    </row>
    <row r="8" spans="1:12" ht="16.5" customHeight="1">
      <c r="A8" s="239"/>
      <c r="B8" s="77"/>
      <c r="C8" s="125"/>
      <c r="D8" s="125"/>
      <c r="E8" s="131"/>
      <c r="F8" s="214"/>
      <c r="G8" s="141"/>
      <c r="H8" s="141"/>
      <c r="I8" s="126"/>
      <c r="J8" s="129"/>
      <c r="K8" s="146"/>
    </row>
    <row r="9" spans="1:12" ht="30" customHeight="1">
      <c r="A9" s="237" t="s">
        <v>3</v>
      </c>
      <c r="B9" s="262" t="s">
        <v>451</v>
      </c>
      <c r="C9" s="125"/>
      <c r="D9" s="125"/>
      <c r="E9" s="131"/>
      <c r="F9" s="214"/>
      <c r="G9" s="141"/>
      <c r="H9" s="141"/>
      <c r="I9" s="126">
        <v>0</v>
      </c>
      <c r="J9" s="240" t="s">
        <v>13</v>
      </c>
      <c r="K9" s="146"/>
    </row>
    <row r="10" spans="1:12" ht="17.25" customHeight="1">
      <c r="A10" s="238"/>
      <c r="B10" s="263"/>
      <c r="C10" s="125"/>
      <c r="D10" s="125"/>
      <c r="E10" s="131"/>
      <c r="F10" s="214"/>
      <c r="G10" s="141"/>
      <c r="H10" s="141"/>
      <c r="I10" s="126"/>
      <c r="J10" s="241"/>
      <c r="K10" s="146"/>
    </row>
    <row r="11" spans="1:12" ht="17.25" customHeight="1">
      <c r="A11" s="238"/>
      <c r="B11" s="263"/>
      <c r="C11" s="125"/>
      <c r="D11" s="125"/>
      <c r="E11" s="131"/>
      <c r="F11" s="214"/>
      <c r="G11" s="141"/>
      <c r="H11" s="141"/>
      <c r="I11" s="126"/>
      <c r="J11" s="138">
        <f>SUM(I9:I12)</f>
        <v>0</v>
      </c>
      <c r="K11" s="146"/>
    </row>
    <row r="12" spans="1:12" ht="17.25" customHeight="1">
      <c r="A12" s="238"/>
      <c r="B12" s="264"/>
      <c r="C12" s="125"/>
      <c r="D12" s="125"/>
      <c r="E12" s="131"/>
      <c r="F12" s="214"/>
      <c r="G12" s="141"/>
      <c r="H12" s="141"/>
      <c r="I12" s="126"/>
      <c r="J12" s="139"/>
      <c r="K12" s="146"/>
    </row>
    <row r="13" spans="1:12" ht="37.5">
      <c r="A13" s="238"/>
      <c r="B13" s="77" t="s">
        <v>488</v>
      </c>
      <c r="C13" s="125"/>
      <c r="D13" s="125"/>
      <c r="E13" s="131"/>
      <c r="F13" s="214"/>
      <c r="G13" s="141"/>
      <c r="H13" s="141"/>
      <c r="I13" s="126"/>
      <c r="J13" s="136" t="s">
        <v>14</v>
      </c>
      <c r="K13" s="146"/>
    </row>
    <row r="14" spans="1:12">
      <c r="A14" s="239"/>
      <c r="B14" s="77"/>
      <c r="C14" s="125"/>
      <c r="D14" s="125"/>
      <c r="E14" s="131"/>
      <c r="F14" s="214"/>
      <c r="G14" s="141"/>
      <c r="H14" s="141"/>
      <c r="I14" s="126"/>
      <c r="J14" s="129"/>
      <c r="K14" s="216"/>
    </row>
    <row r="15" spans="1:12" ht="51" customHeight="1">
      <c r="A15" s="237" t="s">
        <v>6</v>
      </c>
      <c r="B15" s="81" t="s">
        <v>417</v>
      </c>
      <c r="C15" s="132"/>
      <c r="D15" s="132"/>
      <c r="E15" s="131"/>
      <c r="F15" s="214"/>
      <c r="G15" s="141"/>
      <c r="H15" s="141"/>
      <c r="I15" s="126"/>
      <c r="J15" s="136" t="s">
        <v>14</v>
      </c>
      <c r="K15" s="216"/>
    </row>
    <row r="16" spans="1:12">
      <c r="A16" s="239"/>
      <c r="B16" s="81"/>
      <c r="C16" s="132"/>
      <c r="D16" s="132"/>
      <c r="E16" s="131"/>
      <c r="F16" s="214"/>
      <c r="G16" s="141"/>
      <c r="H16" s="141"/>
      <c r="I16" s="126"/>
      <c r="J16" s="129"/>
      <c r="K16" s="147"/>
    </row>
    <row r="17" spans="1:12" ht="57.75" customHeight="1">
      <c r="A17" s="237" t="s">
        <v>382</v>
      </c>
      <c r="B17" s="81" t="s">
        <v>402</v>
      </c>
      <c r="C17" s="132"/>
      <c r="D17" s="132"/>
      <c r="E17" s="131"/>
      <c r="F17" s="214"/>
      <c r="G17" s="141"/>
      <c r="H17" s="141"/>
      <c r="I17" s="126"/>
      <c r="J17" s="136" t="s">
        <v>14</v>
      </c>
      <c r="K17" s="147"/>
    </row>
    <row r="18" spans="1:12" ht="57.75" customHeight="1">
      <c r="A18" s="238"/>
      <c r="B18" s="81" t="s">
        <v>401</v>
      </c>
      <c r="C18" s="132"/>
      <c r="D18" s="132"/>
      <c r="E18" s="131"/>
      <c r="F18" s="214"/>
      <c r="G18" s="141"/>
      <c r="H18" s="141"/>
      <c r="I18" s="126"/>
      <c r="J18" s="136" t="s">
        <v>14</v>
      </c>
      <c r="K18" s="147"/>
    </row>
    <row r="19" spans="1:12" ht="57.75" customHeight="1">
      <c r="A19" s="238"/>
      <c r="B19" s="81" t="s">
        <v>403</v>
      </c>
      <c r="C19" s="132"/>
      <c r="D19" s="132"/>
      <c r="E19" s="131"/>
      <c r="F19" s="214"/>
      <c r="G19" s="141"/>
      <c r="H19" s="141"/>
      <c r="I19" s="126"/>
      <c r="J19" s="136" t="s">
        <v>14</v>
      </c>
      <c r="K19" s="147"/>
    </row>
    <row r="20" spans="1:12" ht="72.5" customHeight="1">
      <c r="A20" s="238"/>
      <c r="B20" s="81" t="s">
        <v>404</v>
      </c>
      <c r="C20" s="132"/>
      <c r="D20" s="132"/>
      <c r="E20" s="131"/>
      <c r="F20" s="214"/>
      <c r="G20" s="141"/>
      <c r="H20" s="141"/>
      <c r="I20" s="126"/>
      <c r="J20" s="136" t="s">
        <v>14</v>
      </c>
      <c r="K20" s="147"/>
    </row>
    <row r="21" spans="1:12" s="156" customFormat="1" ht="57.75" customHeight="1">
      <c r="A21" s="238"/>
      <c r="B21" s="81" t="s">
        <v>490</v>
      </c>
      <c r="C21" s="132"/>
      <c r="D21" s="132"/>
      <c r="E21" s="131"/>
      <c r="F21" s="214"/>
      <c r="G21" s="312"/>
      <c r="H21" s="312"/>
      <c r="I21" s="126"/>
      <c r="J21" s="136" t="s">
        <v>13</v>
      </c>
      <c r="K21" s="147"/>
      <c r="L21" s="155"/>
    </row>
    <row r="22" spans="1:12" s="156" customFormat="1" ht="57.75" customHeight="1">
      <c r="A22" s="238"/>
      <c r="B22" s="81" t="s">
        <v>493</v>
      </c>
      <c r="C22" s="132"/>
      <c r="D22" s="132"/>
      <c r="E22" s="131"/>
      <c r="F22" s="214"/>
      <c r="G22" s="312"/>
      <c r="H22" s="312"/>
      <c r="I22" s="126"/>
      <c r="J22" s="136" t="s">
        <v>13</v>
      </c>
      <c r="K22" s="147"/>
      <c r="L22" s="155"/>
    </row>
    <row r="23" spans="1:12" s="156" customFormat="1" ht="57.75" customHeight="1">
      <c r="A23" s="238"/>
      <c r="B23" s="81" t="s">
        <v>492</v>
      </c>
      <c r="C23" s="132"/>
      <c r="D23" s="132"/>
      <c r="E23" s="131"/>
      <c r="F23" s="214"/>
      <c r="G23" s="312"/>
      <c r="H23" s="312"/>
      <c r="I23" s="126"/>
      <c r="J23" s="136" t="s">
        <v>13</v>
      </c>
      <c r="K23" s="147"/>
      <c r="L23" s="155"/>
    </row>
    <row r="24" spans="1:12">
      <c r="A24" s="48"/>
      <c r="B24" s="81"/>
      <c r="C24" s="132"/>
      <c r="D24" s="132"/>
      <c r="E24" s="131"/>
      <c r="F24" s="214"/>
      <c r="G24" s="141"/>
      <c r="H24" s="141"/>
      <c r="I24" s="126"/>
      <c r="J24" s="129"/>
      <c r="K24" s="147"/>
    </row>
    <row r="25" spans="1:12" ht="42" customHeight="1">
      <c r="A25" s="237" t="s">
        <v>5</v>
      </c>
      <c r="B25" s="82" t="s">
        <v>431</v>
      </c>
      <c r="C25" s="129"/>
      <c r="D25" s="133"/>
      <c r="E25" s="131"/>
      <c r="F25" s="214"/>
      <c r="G25" s="141"/>
      <c r="H25" s="141"/>
      <c r="I25" s="126"/>
      <c r="J25" s="136" t="s">
        <v>14</v>
      </c>
      <c r="K25" s="147"/>
    </row>
    <row r="26" spans="1:12">
      <c r="A26" s="239"/>
      <c r="B26" s="82"/>
      <c r="C26" s="129"/>
      <c r="D26" s="133"/>
      <c r="E26" s="131"/>
      <c r="F26" s="214"/>
      <c r="G26" s="141"/>
      <c r="H26" s="141"/>
      <c r="I26" s="126"/>
      <c r="J26" s="129"/>
      <c r="K26" s="148"/>
    </row>
    <row r="27" spans="1:12" ht="32.25" customHeight="1">
      <c r="A27" s="237" t="s">
        <v>4</v>
      </c>
      <c r="B27" s="83" t="s">
        <v>416</v>
      </c>
      <c r="C27" s="134"/>
      <c r="D27" s="135"/>
      <c r="E27" s="131"/>
      <c r="F27" s="214"/>
      <c r="G27" s="141"/>
      <c r="H27" s="141"/>
      <c r="I27" s="126"/>
      <c r="J27" s="129"/>
      <c r="K27" s="148"/>
    </row>
    <row r="28" spans="1:12" ht="53.25" customHeight="1">
      <c r="A28" s="238"/>
      <c r="B28" s="84" t="s">
        <v>418</v>
      </c>
      <c r="C28" s="136"/>
      <c r="D28" s="130"/>
      <c r="E28" s="131"/>
      <c r="F28" s="214"/>
      <c r="G28" s="141"/>
      <c r="H28" s="141"/>
      <c r="I28" s="126"/>
      <c r="J28" s="136" t="s">
        <v>14</v>
      </c>
      <c r="K28" s="148"/>
    </row>
    <row r="29" spans="1:12" ht="16" thickBot="1">
      <c r="A29" s="238"/>
      <c r="B29" s="84"/>
      <c r="C29" s="136"/>
      <c r="D29" s="215"/>
      <c r="E29" s="131"/>
      <c r="F29" s="214"/>
      <c r="G29" s="141"/>
      <c r="H29" s="141"/>
      <c r="I29" s="126"/>
      <c r="J29" s="136"/>
      <c r="K29" s="148"/>
    </row>
    <row r="30" spans="1:12" s="9" customFormat="1" ht="15" thickTop="1" thickBot="1">
      <c r="A30" s="247" t="s">
        <v>7</v>
      </c>
      <c r="B30" s="248"/>
      <c r="C30" s="189"/>
      <c r="D30" s="190"/>
      <c r="E30" s="191" t="s">
        <v>357</v>
      </c>
      <c r="F30" s="192" t="s">
        <v>407</v>
      </c>
      <c r="G30" s="193">
        <f>SUM(G7:G29)</f>
        <v>0</v>
      </c>
      <c r="H30" s="194" t="s">
        <v>363</v>
      </c>
      <c r="I30" s="195">
        <f>SUM(I7:I29)</f>
        <v>0</v>
      </c>
      <c r="J30" s="196"/>
      <c r="K30" s="217">
        <f>SUM(K7:K29)</f>
        <v>0</v>
      </c>
      <c r="L30" s="197"/>
    </row>
    <row r="31" spans="1:12" s="9" customFormat="1" ht="14.5" thickTop="1">
      <c r="A31" s="198"/>
      <c r="B31" s="198"/>
      <c r="C31" s="198"/>
      <c r="D31" s="198"/>
      <c r="E31" s="199"/>
      <c r="F31" s="200"/>
      <c r="G31" s="201"/>
      <c r="H31" s="202"/>
      <c r="I31" s="201"/>
      <c r="J31" s="203"/>
      <c r="K31" s="218"/>
      <c r="L31" s="197"/>
    </row>
    <row r="32" spans="1:12" s="9" customFormat="1" ht="14.5" thickBot="1">
      <c r="A32" s="17"/>
      <c r="B32" s="17"/>
      <c r="C32" s="204"/>
      <c r="D32" s="204"/>
      <c r="E32" s="205"/>
      <c r="F32" s="206"/>
      <c r="G32" s="207"/>
      <c r="H32" s="208"/>
      <c r="I32" s="209"/>
      <c r="J32" s="40"/>
      <c r="K32" s="169"/>
      <c r="L32" s="197"/>
    </row>
    <row r="33" spans="1:12" s="156" customFormat="1" ht="18" customHeight="1" thickTop="1" thickBot="1">
      <c r="A33" s="170"/>
      <c r="B33" s="171" t="s">
        <v>411</v>
      </c>
      <c r="C33" s="172" t="s">
        <v>405</v>
      </c>
      <c r="D33" s="172" t="s">
        <v>407</v>
      </c>
      <c r="E33" s="186"/>
      <c r="F33" s="89" t="s">
        <v>356</v>
      </c>
      <c r="G33" s="219">
        <f>G30*E33</f>
        <v>0</v>
      </c>
      <c r="H33" s="176" t="s">
        <v>360</v>
      </c>
      <c r="K33" s="167"/>
      <c r="L33" s="155"/>
    </row>
    <row r="34" spans="1:12" s="156" customFormat="1" ht="13.5" thickTop="1" thickBot="1">
      <c r="A34" s="162"/>
      <c r="B34" s="162"/>
      <c r="C34" s="162"/>
      <c r="D34" s="162"/>
      <c r="E34" s="177"/>
      <c r="F34" s="88"/>
      <c r="G34" s="177"/>
      <c r="H34" s="178"/>
      <c r="J34" s="167"/>
      <c r="K34" s="167"/>
      <c r="L34" s="168"/>
    </row>
    <row r="35" spans="1:12" s="156" customFormat="1" ht="18.75" customHeight="1" thickTop="1" thickBot="1">
      <c r="A35" s="162"/>
      <c r="B35" s="162"/>
      <c r="C35" s="171" t="s">
        <v>361</v>
      </c>
      <c r="D35" s="171" t="s">
        <v>364</v>
      </c>
      <c r="E35" s="249">
        <f>I30+G33</f>
        <v>0</v>
      </c>
      <c r="F35" s="250"/>
      <c r="G35" s="251"/>
      <c r="H35" s="179" t="s">
        <v>362</v>
      </c>
      <c r="I35" s="180" t="s">
        <v>376</v>
      </c>
      <c r="J35" s="181">
        <f>E35</f>
        <v>0</v>
      </c>
      <c r="K35" s="167"/>
      <c r="L35" s="168"/>
    </row>
    <row r="36" spans="1:12" s="156" customFormat="1" ht="13.5" thickTop="1" thickBot="1">
      <c r="A36" s="162"/>
      <c r="B36" s="162"/>
      <c r="C36" s="170"/>
      <c r="F36" s="60"/>
      <c r="G36" s="171"/>
      <c r="H36" s="182"/>
      <c r="K36" s="167"/>
      <c r="L36" s="183"/>
    </row>
    <row r="37" spans="1:12" s="156" customFormat="1" ht="17" customHeight="1" thickTop="1" thickBot="1">
      <c r="A37" s="162"/>
      <c r="B37" s="184" t="s">
        <v>412</v>
      </c>
      <c r="C37" s="185" t="s">
        <v>405</v>
      </c>
      <c r="D37" s="172" t="s">
        <v>407</v>
      </c>
      <c r="E37" s="186"/>
      <c r="F37" s="89" t="s">
        <v>359</v>
      </c>
      <c r="G37" s="220" t="e">
        <f>E35/E37</f>
        <v>#DIV/0!</v>
      </c>
      <c r="H37" s="188" t="s">
        <v>365</v>
      </c>
      <c r="K37" s="167"/>
      <c r="L37" s="183"/>
    </row>
    <row r="38" spans="1:12" s="156" customFormat="1" ht="13" thickTop="1">
      <c r="A38" s="162"/>
      <c r="B38" s="162"/>
      <c r="C38" s="177"/>
      <c r="D38" s="177"/>
      <c r="E38" s="170"/>
      <c r="F38" s="91"/>
      <c r="G38" s="221"/>
      <c r="H38" s="221"/>
      <c r="I38" s="221"/>
      <c r="J38" s="221"/>
      <c r="K38" s="167"/>
      <c r="L38" s="222"/>
    </row>
    <row r="39" spans="1:12">
      <c r="A39" s="55" t="s">
        <v>21</v>
      </c>
      <c r="B39" s="3"/>
      <c r="C39" s="2"/>
      <c r="D39" s="2"/>
      <c r="E39" s="56"/>
      <c r="F39" s="57"/>
      <c r="G39" s="8"/>
      <c r="H39" s="8"/>
      <c r="I39" s="8"/>
      <c r="K39" s="58"/>
    </row>
    <row r="40" spans="1:12">
      <c r="A40" s="55" t="s">
        <v>484</v>
      </c>
      <c r="B40" s="3"/>
      <c r="C40" s="2"/>
      <c r="D40" s="2"/>
      <c r="E40" s="56"/>
      <c r="F40" s="57"/>
      <c r="G40" s="8"/>
      <c r="H40" s="8"/>
      <c r="I40" s="8"/>
      <c r="K40" s="58"/>
    </row>
    <row r="41" spans="1:12">
      <c r="A41" s="54" t="s">
        <v>29</v>
      </c>
      <c r="B41" s="54"/>
      <c r="C41" s="59"/>
      <c r="D41" s="59"/>
      <c r="E41" s="3"/>
      <c r="F41" s="60"/>
      <c r="G41" s="2"/>
      <c r="H41" s="2"/>
      <c r="I41" s="2"/>
      <c r="J41" s="2"/>
      <c r="K41" s="61"/>
    </row>
    <row r="42" spans="1:12">
      <c r="A42" s="54" t="s">
        <v>435</v>
      </c>
      <c r="B42" s="54"/>
      <c r="C42" s="59"/>
      <c r="D42" s="59"/>
      <c r="E42" s="3"/>
      <c r="F42" s="60"/>
      <c r="G42" s="2"/>
      <c r="H42" s="2"/>
      <c r="I42" s="2"/>
      <c r="J42" s="2"/>
      <c r="K42" s="61"/>
    </row>
    <row r="43" spans="1:12">
      <c r="A43" s="54" t="s">
        <v>386</v>
      </c>
      <c r="B43" s="54"/>
      <c r="C43" s="59"/>
      <c r="D43" s="59"/>
      <c r="E43" s="3"/>
      <c r="F43" s="60"/>
      <c r="G43" s="2"/>
      <c r="H43" s="2"/>
      <c r="I43" s="2"/>
      <c r="J43" s="2"/>
      <c r="K43" s="61"/>
    </row>
    <row r="44" spans="1:12">
      <c r="A44" s="54" t="s">
        <v>437</v>
      </c>
      <c r="B44" s="54"/>
      <c r="C44" s="59"/>
      <c r="D44" s="59"/>
      <c r="E44" s="3"/>
      <c r="F44" s="60"/>
      <c r="G44" s="2"/>
      <c r="H44" s="2"/>
      <c r="I44" s="2"/>
      <c r="J44" s="2"/>
      <c r="K44" s="61"/>
    </row>
    <row r="45" spans="1:12">
      <c r="A45" s="54" t="s">
        <v>9</v>
      </c>
      <c r="B45" s="54"/>
      <c r="C45" s="59"/>
      <c r="D45" s="59"/>
      <c r="E45" s="3"/>
      <c r="F45" s="60"/>
      <c r="G45" s="2"/>
      <c r="H45" s="2"/>
      <c r="I45" s="2"/>
      <c r="J45" s="2"/>
      <c r="K45" s="61"/>
    </row>
    <row r="46" spans="1:12">
      <c r="A46" s="54" t="s">
        <v>487</v>
      </c>
      <c r="B46" s="54"/>
      <c r="C46" s="59"/>
      <c r="D46" s="59"/>
      <c r="E46" s="3"/>
      <c r="F46" s="60"/>
      <c r="G46" s="2"/>
      <c r="H46" s="2"/>
      <c r="I46" s="2"/>
      <c r="J46" s="2"/>
      <c r="K46" s="61"/>
    </row>
    <row r="47" spans="1:12">
      <c r="A47" s="54" t="s">
        <v>28</v>
      </c>
      <c r="B47" s="54"/>
      <c r="C47" s="62"/>
      <c r="D47" s="62"/>
      <c r="E47" s="3"/>
      <c r="F47" s="60"/>
      <c r="G47" s="2"/>
      <c r="H47" s="2"/>
      <c r="I47" s="94"/>
      <c r="J47" s="2"/>
      <c r="K47" s="61"/>
    </row>
    <row r="48" spans="1:12">
      <c r="A48" s="54" t="s">
        <v>415</v>
      </c>
      <c r="B48" s="54"/>
      <c r="C48" s="62"/>
      <c r="D48" s="62"/>
      <c r="E48" s="3"/>
      <c r="F48" s="60"/>
      <c r="G48" s="2"/>
      <c r="H48" s="2"/>
      <c r="I48" s="94"/>
      <c r="J48" s="2"/>
      <c r="K48" s="61"/>
    </row>
    <row r="49" spans="1:26">
      <c r="A49" s="54" t="s">
        <v>395</v>
      </c>
      <c r="B49" s="54"/>
      <c r="C49" s="62"/>
      <c r="D49" s="62"/>
      <c r="E49" s="3"/>
      <c r="F49" s="60"/>
      <c r="G49" s="2"/>
      <c r="H49" s="2"/>
      <c r="I49" s="2"/>
      <c r="J49" s="2"/>
      <c r="K49" s="61"/>
    </row>
    <row r="50" spans="1:26">
      <c r="A50" s="54" t="s">
        <v>485</v>
      </c>
      <c r="B50" s="54"/>
      <c r="C50" s="62"/>
      <c r="D50" s="62"/>
      <c r="E50" s="3"/>
      <c r="F50" s="60"/>
      <c r="G50" s="2"/>
      <c r="H50" s="2"/>
      <c r="I50" s="2"/>
      <c r="J50" s="2"/>
      <c r="K50" s="61"/>
    </row>
    <row r="51" spans="1:26" ht="17.25" customHeight="1">
      <c r="A51" s="227" t="s">
        <v>10</v>
      </c>
      <c r="B51" s="227"/>
      <c r="C51" s="227"/>
      <c r="D51" s="227"/>
      <c r="E51" s="227"/>
      <c r="F51" s="227"/>
      <c r="G51" s="227"/>
      <c r="H51" s="227"/>
      <c r="I51" s="227"/>
      <c r="J51" s="227"/>
      <c r="K51" s="227"/>
      <c r="L51" s="227"/>
    </row>
    <row r="52" spans="1:26" ht="17.25" customHeight="1">
      <c r="A52" s="227" t="s">
        <v>414</v>
      </c>
      <c r="B52" s="227"/>
      <c r="C52" s="227"/>
      <c r="D52" s="227"/>
      <c r="E52" s="227"/>
      <c r="F52" s="227"/>
      <c r="G52" s="227"/>
      <c r="H52" s="227"/>
      <c r="I52" s="227"/>
      <c r="J52" s="227"/>
      <c r="K52" s="227"/>
      <c r="L52" s="227"/>
    </row>
    <row r="53" spans="1:26">
      <c r="A53" s="55" t="s">
        <v>377</v>
      </c>
      <c r="B53" s="3"/>
      <c r="C53" s="2"/>
      <c r="D53" s="2"/>
      <c r="E53" s="56"/>
      <c r="F53" s="57"/>
      <c r="G53" s="8"/>
      <c r="H53" s="8"/>
      <c r="I53" s="8"/>
      <c r="K53" s="3"/>
    </row>
    <row r="54" spans="1:26">
      <c r="A54" s="55" t="s">
        <v>419</v>
      </c>
      <c r="J54" s="61"/>
      <c r="K54" s="8"/>
      <c r="L54" s="93"/>
    </row>
    <row r="55" spans="1:26" ht="17.5">
      <c r="A55" s="6"/>
      <c r="C55" s="6"/>
      <c r="D55" s="6"/>
      <c r="E55" s="6"/>
      <c r="F55" s="6"/>
      <c r="G55" s="234"/>
      <c r="H55" s="234"/>
      <c r="I55" s="234"/>
      <c r="J55" s="234"/>
      <c r="K55" s="234"/>
      <c r="L55" s="234"/>
      <c r="M55" s="234"/>
      <c r="N55" s="234"/>
      <c r="O55" s="234"/>
      <c r="P55" s="234"/>
      <c r="Q55" s="234"/>
      <c r="R55" s="234"/>
      <c r="S55" s="234"/>
      <c r="T55" s="234"/>
      <c r="U55" s="234"/>
      <c r="V55" s="234"/>
      <c r="W55" s="234"/>
      <c r="X55" s="234"/>
      <c r="Y55" s="234"/>
      <c r="Z55" s="234"/>
    </row>
  </sheetData>
  <protectedRanges>
    <protectedRange sqref="J38" name="Range10"/>
    <protectedRange sqref="C37:D37" name="Range9"/>
    <protectedRange sqref="C33:D33" name="Range8"/>
    <protectedRange sqref="F30" name="Range7"/>
    <protectedRange sqref="C1:D4" name="Range1"/>
    <protectedRange sqref="I2:I3" name="Range2"/>
    <protectedRange sqref="K1:K4" name="Range3"/>
    <protectedRange sqref="C7:K20 C24:K29" name="Range4"/>
    <protectedRange sqref="E33" name="Range5"/>
    <protectedRange sqref="E37" name="Range6"/>
    <protectedRange sqref="C21:E23 G21:K23" name="Range4_3"/>
  </protectedRanges>
  <mergeCells count="30">
    <mergeCell ref="A4:B4"/>
    <mergeCell ref="A5:J5"/>
    <mergeCell ref="A30:B30"/>
    <mergeCell ref="E35:G35"/>
    <mergeCell ref="H1:I1"/>
    <mergeCell ref="H2:I2"/>
    <mergeCell ref="H3:I3"/>
    <mergeCell ref="H4:I4"/>
    <mergeCell ref="F1:G1"/>
    <mergeCell ref="F2:G2"/>
    <mergeCell ref="F3:G3"/>
    <mergeCell ref="F4:G4"/>
    <mergeCell ref="B9:B12"/>
    <mergeCell ref="A17:A23"/>
    <mergeCell ref="A52:L52"/>
    <mergeCell ref="G55:Z55"/>
    <mergeCell ref="A51:L51"/>
    <mergeCell ref="C1:D1"/>
    <mergeCell ref="C2:D2"/>
    <mergeCell ref="C4:D4"/>
    <mergeCell ref="A9:A14"/>
    <mergeCell ref="J9:J10"/>
    <mergeCell ref="A15:A16"/>
    <mergeCell ref="A25:A26"/>
    <mergeCell ref="A27:A29"/>
    <mergeCell ref="A7:A8"/>
    <mergeCell ref="B6:C6"/>
    <mergeCell ref="A1:B1"/>
    <mergeCell ref="A2:B2"/>
    <mergeCell ref="A3:B3"/>
  </mergeCells>
  <phoneticPr fontId="16"/>
  <pageMargins left="0.45" right="0.45" top="0.75" bottom="0.75" header="0.3" footer="0.3"/>
  <pageSetup paperSize="9" scale="48"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 not change or delete)'!$A$1:$A$2</xm:f>
          </x14:formula1>
          <xm:sqref>C33 C37</xm:sqref>
        </x14:dataValidation>
        <x14:dataValidation type="list" allowBlank="1" showInputMessage="1" showErrorMessage="1" xr:uid="{00000000-0002-0000-0100-000001000000}">
          <x14:formula1>
            <xm:f>'(Do not change or delete)'!$F$1:$F$164</xm:f>
          </x14:formula1>
          <xm:sqref>D33 D37 F7:F20 F24:F30</xm:sqref>
        </x14:dataValidation>
        <x14:dataValidation type="list" allowBlank="1" showInputMessage="1" showErrorMessage="1" xr:uid="{00000000-0002-0000-0100-000002000000}">
          <x14:formula1>
            <xm:f>'(Do not change or delete)'!$A$4:$A$6</xm:f>
          </x14:formula1>
          <xm:sqref>K6 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topLeftCell="B13" zoomScale="78" zoomScaleNormal="78" zoomScalePageLayoutView="85" workbookViewId="0">
      <selection activeCell="F15" sqref="F15"/>
    </sheetView>
  </sheetViews>
  <sheetFormatPr defaultColWidth="9" defaultRowHeight="12.5"/>
  <cols>
    <col min="1" max="1" width="12.1796875" style="156" customWidth="1"/>
    <col min="2" max="2" width="27.1796875" style="183" customWidth="1"/>
    <col min="3" max="3" width="30.81640625" style="156" customWidth="1"/>
    <col min="4" max="4" width="6.81640625" style="170" customWidth="1"/>
    <col min="5" max="5" width="25.90625" style="155" customWidth="1"/>
    <col min="6" max="6" width="63.90625" style="156" customWidth="1"/>
    <col min="7" max="16384" width="9" style="156"/>
  </cols>
  <sheetData>
    <row r="1" spans="2:6" ht="48" customHeight="1">
      <c r="B1" s="275" t="s">
        <v>399</v>
      </c>
      <c r="C1" s="276"/>
      <c r="D1" s="276"/>
      <c r="E1" s="276"/>
      <c r="F1" s="276"/>
    </row>
    <row r="2" spans="2:6">
      <c r="B2" s="54"/>
      <c r="E2" s="277"/>
      <c r="F2" s="278" t="s">
        <v>470</v>
      </c>
    </row>
    <row r="3" spans="2:6" ht="36" customHeight="1">
      <c r="B3" s="279" t="s">
        <v>0</v>
      </c>
      <c r="C3" s="280" t="str">
        <f>'Sample_Invoice Details'!C2:D2</f>
        <v>2-210xx</v>
      </c>
      <c r="D3" s="280"/>
      <c r="E3" s="280"/>
      <c r="F3" s="280"/>
    </row>
    <row r="4" spans="2:6" ht="36" customHeight="1">
      <c r="B4" s="224" t="s">
        <v>397</v>
      </c>
      <c r="C4" s="281" t="str">
        <f>'Sample_Invoice Details'!C1:D1</f>
        <v xml:space="preserve">AAAA company </v>
      </c>
      <c r="D4" s="281"/>
      <c r="E4" s="281"/>
      <c r="F4" s="281"/>
    </row>
    <row r="5" spans="2:6" ht="36" customHeight="1">
      <c r="B5" s="224" t="s">
        <v>396</v>
      </c>
      <c r="C5" s="232" t="str">
        <f>[2]記入例_計算書詳細!C4:D4</f>
        <v>a) Mr. Ichiro Suzuki b) Mr. Sandeep Kumar</v>
      </c>
      <c r="D5" s="232"/>
      <c r="E5" s="232"/>
      <c r="F5" s="232"/>
    </row>
    <row r="6" spans="2:6" ht="36" customHeight="1">
      <c r="B6" s="279" t="s">
        <v>398</v>
      </c>
      <c r="C6" s="282" t="s">
        <v>521</v>
      </c>
      <c r="D6" s="282"/>
      <c r="E6" s="282"/>
      <c r="F6" s="282"/>
    </row>
    <row r="7" spans="2:6">
      <c r="B7" s="156"/>
    </row>
    <row r="8" spans="2:6">
      <c r="B8" s="283"/>
    </row>
    <row r="9" spans="2:6" ht="13">
      <c r="B9" s="284" t="s">
        <v>441</v>
      </c>
      <c r="C9" s="284" t="s">
        <v>443</v>
      </c>
      <c r="D9" s="285" t="s">
        <v>440</v>
      </c>
      <c r="E9" s="286" t="s">
        <v>439</v>
      </c>
      <c r="F9" s="287" t="s">
        <v>438</v>
      </c>
    </row>
    <row r="10" spans="2:6" ht="54.75" customHeight="1">
      <c r="B10" s="99" t="s">
        <v>413</v>
      </c>
      <c r="C10" s="113" t="s">
        <v>498</v>
      </c>
      <c r="D10" s="114"/>
      <c r="E10" s="306">
        <v>185000</v>
      </c>
      <c r="F10" s="100" t="s">
        <v>436</v>
      </c>
    </row>
    <row r="11" spans="2:6" ht="69.5" customHeight="1">
      <c r="B11" s="99" t="s">
        <v>428</v>
      </c>
      <c r="C11" s="115" t="s">
        <v>500</v>
      </c>
      <c r="D11" s="114"/>
      <c r="E11" s="116">
        <v>8270</v>
      </c>
      <c r="F11" s="101" t="s">
        <v>450</v>
      </c>
    </row>
    <row r="12" spans="2:6" ht="54.75" customHeight="1">
      <c r="B12" s="99" t="s">
        <v>489</v>
      </c>
      <c r="C12" s="113" t="s">
        <v>453</v>
      </c>
      <c r="D12" s="114"/>
      <c r="E12" s="116">
        <v>7363</v>
      </c>
      <c r="F12" s="101" t="s">
        <v>486</v>
      </c>
    </row>
    <row r="13" spans="2:6" ht="54.75" customHeight="1">
      <c r="B13" s="106" t="s">
        <v>429</v>
      </c>
      <c r="C13" s="308" t="s">
        <v>499</v>
      </c>
      <c r="D13" s="118">
        <v>4</v>
      </c>
      <c r="E13" s="307">
        <v>31824</v>
      </c>
      <c r="F13" s="102" t="s">
        <v>448</v>
      </c>
    </row>
    <row r="14" spans="2:6" ht="54.75" customHeight="1">
      <c r="B14" s="107" t="s">
        <v>430</v>
      </c>
      <c r="C14" s="308" t="s">
        <v>502</v>
      </c>
      <c r="D14" s="119">
        <v>6</v>
      </c>
      <c r="E14" s="309">
        <v>31680</v>
      </c>
      <c r="F14" s="103" t="s">
        <v>449</v>
      </c>
    </row>
    <row r="15" spans="2:6" ht="87.5" customHeight="1">
      <c r="B15" s="108" t="s">
        <v>432</v>
      </c>
      <c r="C15" s="308" t="s">
        <v>503</v>
      </c>
      <c r="D15" s="114">
        <v>7</v>
      </c>
      <c r="E15" s="120">
        <v>280000</v>
      </c>
      <c r="F15" s="104" t="s">
        <v>530</v>
      </c>
    </row>
    <row r="16" spans="2:6" ht="68.5" customHeight="1">
      <c r="B16" s="109" t="s">
        <v>427</v>
      </c>
      <c r="C16" s="117" t="s">
        <v>383</v>
      </c>
      <c r="D16" s="121">
        <v>3</v>
      </c>
      <c r="E16" s="310">
        <v>31200</v>
      </c>
      <c r="F16" s="105" t="s">
        <v>446</v>
      </c>
    </row>
    <row r="17" spans="1:12" ht="54.75" customHeight="1">
      <c r="B17" s="109" t="s">
        <v>425</v>
      </c>
      <c r="C17" s="26" t="s">
        <v>501</v>
      </c>
      <c r="D17" s="123"/>
      <c r="E17" s="124">
        <v>80000</v>
      </c>
      <c r="F17" s="105" t="s">
        <v>447</v>
      </c>
    </row>
    <row r="18" spans="1:12" ht="54.75" customHeight="1">
      <c r="B18" s="109" t="s">
        <v>426</v>
      </c>
      <c r="C18" s="122" t="s">
        <v>384</v>
      </c>
      <c r="D18" s="123"/>
      <c r="E18" s="124">
        <v>41496</v>
      </c>
      <c r="F18" s="105" t="s">
        <v>444</v>
      </c>
    </row>
    <row r="19" spans="1:12" ht="54.75" customHeight="1">
      <c r="B19" s="109" t="s">
        <v>433</v>
      </c>
      <c r="C19" s="26" t="s">
        <v>504</v>
      </c>
      <c r="D19" s="311">
        <v>8</v>
      </c>
      <c r="E19" s="38">
        <v>162240</v>
      </c>
      <c r="F19" s="105" t="s">
        <v>444</v>
      </c>
    </row>
    <row r="20" spans="1:12" ht="54.75" customHeight="1">
      <c r="B20" s="109" t="s">
        <v>434</v>
      </c>
      <c r="C20" s="122"/>
      <c r="D20" s="123"/>
      <c r="E20" s="124"/>
      <c r="F20" s="105" t="s">
        <v>445</v>
      </c>
    </row>
    <row r="21" spans="1:12" ht="54.75" customHeight="1">
      <c r="B21" s="109" t="s">
        <v>490</v>
      </c>
      <c r="C21" s="122" t="s">
        <v>491</v>
      </c>
      <c r="D21" s="123"/>
      <c r="E21" s="124">
        <v>40000</v>
      </c>
      <c r="F21" s="105" t="s">
        <v>494</v>
      </c>
    </row>
    <row r="22" spans="1:12" ht="54.75" customHeight="1">
      <c r="B22" s="109" t="s">
        <v>493</v>
      </c>
      <c r="C22" s="122" t="s">
        <v>497</v>
      </c>
      <c r="D22" s="123"/>
      <c r="E22" s="124">
        <v>120000</v>
      </c>
      <c r="F22" s="105" t="s">
        <v>494</v>
      </c>
    </row>
    <row r="23" spans="1:12" ht="54.75" customHeight="1" thickBot="1">
      <c r="B23" s="109" t="s">
        <v>492</v>
      </c>
      <c r="C23" s="122" t="s">
        <v>496</v>
      </c>
      <c r="D23" s="123"/>
      <c r="E23" s="124">
        <v>30000</v>
      </c>
      <c r="F23" s="105" t="s">
        <v>444</v>
      </c>
    </row>
    <row r="24" spans="1:12" ht="27.75" customHeight="1" thickBot="1">
      <c r="B24" s="288"/>
      <c r="C24" s="288"/>
      <c r="D24" s="289" t="s">
        <v>424</v>
      </c>
      <c r="E24" s="290">
        <f>SUM(E10:E23)</f>
        <v>1049073</v>
      </c>
    </row>
    <row r="25" spans="1:12" ht="27.75" customHeight="1" thickBot="1">
      <c r="B25" s="288"/>
      <c r="C25" s="288"/>
      <c r="D25" s="291" t="s">
        <v>424</v>
      </c>
      <c r="E25" s="292">
        <f>E24/E29</f>
        <v>9713.6388888888887</v>
      </c>
      <c r="F25" s="156" t="s">
        <v>410</v>
      </c>
    </row>
    <row r="26" spans="1:12" ht="37.5" customHeight="1">
      <c r="B26" s="293"/>
      <c r="C26" s="293"/>
      <c r="D26" s="177"/>
      <c r="E26" s="168"/>
      <c r="F26" s="169"/>
    </row>
    <row r="27" spans="1:12" ht="13" thickBot="1">
      <c r="B27" s="294" t="s">
        <v>420</v>
      </c>
      <c r="C27" s="295" t="s">
        <v>452</v>
      </c>
      <c r="D27" s="296"/>
      <c r="E27" s="295" t="s">
        <v>422</v>
      </c>
    </row>
    <row r="28" spans="1:12" ht="27" thickTop="1" thickBot="1">
      <c r="B28" s="294"/>
      <c r="C28" s="96" t="s">
        <v>406</v>
      </c>
      <c r="D28" s="97"/>
      <c r="E28" s="96" t="s">
        <v>406</v>
      </c>
    </row>
    <row r="29" spans="1:12" ht="31.5" customHeight="1" thickTop="1">
      <c r="B29" s="297" t="s">
        <v>421</v>
      </c>
      <c r="C29" s="298">
        <v>1.56</v>
      </c>
      <c r="D29" s="299"/>
      <c r="E29" s="300">
        <v>108</v>
      </c>
      <c r="F29" s="54"/>
    </row>
    <row r="30" spans="1:12">
      <c r="B30" s="162"/>
      <c r="C30" s="301"/>
      <c r="D30" s="302"/>
      <c r="E30" s="303"/>
    </row>
    <row r="32" spans="1:12">
      <c r="A32" s="55" t="s">
        <v>484</v>
      </c>
      <c r="C32" s="170"/>
      <c r="E32" s="304"/>
      <c r="F32" s="57"/>
      <c r="G32" s="155"/>
      <c r="H32" s="155"/>
      <c r="I32" s="155"/>
      <c r="J32" s="155"/>
      <c r="K32" s="167"/>
      <c r="L32" s="155"/>
    </row>
    <row r="33" spans="1:12">
      <c r="A33" s="54" t="s">
        <v>435</v>
      </c>
      <c r="B33" s="54"/>
      <c r="C33" s="54"/>
      <c r="D33" s="54"/>
      <c r="E33" s="183"/>
      <c r="F33" s="60"/>
      <c r="G33" s="170"/>
      <c r="H33" s="170"/>
      <c r="I33" s="170"/>
      <c r="J33" s="170"/>
      <c r="K33" s="221"/>
      <c r="L33" s="155"/>
    </row>
    <row r="34" spans="1:12">
      <c r="A34" s="54" t="s">
        <v>437</v>
      </c>
      <c r="B34" s="54"/>
      <c r="C34" s="54"/>
      <c r="D34" s="54"/>
      <c r="E34" s="183"/>
      <c r="F34" s="60"/>
      <c r="G34" s="170"/>
      <c r="H34" s="170"/>
      <c r="I34" s="170"/>
      <c r="J34" s="170"/>
      <c r="K34" s="221"/>
      <c r="L34" s="155"/>
    </row>
    <row r="35" spans="1:12">
      <c r="A35" s="54" t="s">
        <v>487</v>
      </c>
      <c r="B35" s="54"/>
      <c r="C35" s="54"/>
      <c r="D35" s="54"/>
      <c r="E35" s="183"/>
      <c r="F35" s="60"/>
      <c r="G35" s="170"/>
      <c r="H35" s="170"/>
      <c r="I35" s="170"/>
      <c r="J35" s="170"/>
      <c r="K35" s="221"/>
      <c r="L35" s="155"/>
    </row>
    <row r="36" spans="1:12">
      <c r="A36" s="54" t="s">
        <v>415</v>
      </c>
      <c r="B36" s="54"/>
      <c r="D36" s="156"/>
      <c r="E36" s="183"/>
      <c r="F36" s="60"/>
      <c r="G36" s="170"/>
      <c r="H36" s="170"/>
      <c r="I36" s="305"/>
      <c r="J36" s="170"/>
      <c r="K36" s="221"/>
      <c r="L36" s="155"/>
    </row>
    <row r="37" spans="1:12">
      <c r="A37" s="54" t="s">
        <v>485</v>
      </c>
      <c r="B37" s="54"/>
      <c r="D37" s="156"/>
      <c r="E37" s="183"/>
      <c r="F37" s="60"/>
      <c r="G37" s="170"/>
      <c r="H37" s="170"/>
      <c r="I37" s="170"/>
      <c r="J37" s="170"/>
      <c r="K37" s="221"/>
      <c r="L37" s="155"/>
    </row>
    <row r="38" spans="1:12" ht="15.5" customHeight="1">
      <c r="A38" s="227" t="s">
        <v>414</v>
      </c>
      <c r="B38" s="227"/>
      <c r="C38" s="227"/>
      <c r="D38" s="227"/>
      <c r="E38" s="227"/>
      <c r="F38" s="227"/>
      <c r="G38" s="227"/>
      <c r="H38" s="227"/>
      <c r="I38" s="227"/>
      <c r="J38" s="227"/>
      <c r="K38" s="227"/>
      <c r="L38" s="227"/>
    </row>
    <row r="39" spans="1:12">
      <c r="A39" s="55"/>
      <c r="C39" s="170"/>
      <c r="E39" s="304"/>
      <c r="F39" s="57"/>
      <c r="G39" s="155"/>
      <c r="H39" s="155"/>
      <c r="I39" s="155"/>
      <c r="J39" s="155"/>
      <c r="K39" s="183"/>
      <c r="L39" s="155"/>
    </row>
    <row r="40" spans="1:12">
      <c r="B40" s="156"/>
      <c r="D40" s="156"/>
      <c r="E40" s="156"/>
    </row>
    <row r="41" spans="1:12">
      <c r="B41" s="156"/>
      <c r="D41" s="156"/>
      <c r="E41" s="156"/>
    </row>
    <row r="42" spans="1:12">
      <c r="B42" s="156"/>
      <c r="D42" s="156"/>
      <c r="E42" s="156"/>
    </row>
  </sheetData>
  <protectedRanges>
    <protectedRange sqref="C20:E22" name="Range2"/>
    <protectedRange sqref="C11" name="Range2_3"/>
    <protectedRange sqref="C12" name="Range2_4"/>
    <protectedRange sqref="C16" name="Range2_8"/>
    <protectedRange sqref="E11" name="Range2_3_1"/>
    <protectedRange sqref="E12" name="Range2_4_1"/>
    <protectedRange sqref="E15" name="Range2_7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9" name="Range3_1"/>
    <protectedRange sqref="E28:E29" name="Range4_1"/>
    <protectedRange sqref="C6" name="Range1_1"/>
    <protectedRange sqref="F10:F23" name="Range2_2"/>
    <protectedRange sqref="C28" name="Range3"/>
    <protectedRange sqref="C10" name="Range2_1_3"/>
    <protectedRange sqref="E10" name="Range2_1_1_1"/>
    <protectedRange sqref="E13" name="Range2_5_1_1"/>
    <protectedRange sqref="C13" name="Range2_5_3"/>
    <protectedRange sqref="C15" name="Range2_7_3"/>
    <protectedRange sqref="C14" name="Range2_6_3"/>
    <protectedRange sqref="E14" name="Range2_6_1_1"/>
    <protectedRange sqref="E16" name="Range2_8_1_1"/>
  </protectedRanges>
  <mergeCells count="7">
    <mergeCell ref="A38:L38"/>
    <mergeCell ref="B1:F1"/>
    <mergeCell ref="C3:F3"/>
    <mergeCell ref="C4:F4"/>
    <mergeCell ref="C5:F5"/>
    <mergeCell ref="C6:F6"/>
    <mergeCell ref="B27:B28"/>
  </mergeCells>
  <pageMargins left="0.45" right="0.45" top="0.75" bottom="0.75" header="0.3" footer="0.3"/>
  <pageSetup paperSize="9" scale="58"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EF69F6-EC3C-4A45-9F50-2E375FCAC27D}">
          <x14:formula1>
            <xm:f>'(Do not change or delete)'!$A$1:$A$2</xm:f>
          </x14:formula1>
          <xm:sqref>E28 C28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79AB-1760-4EDD-9392-733DC1611D68}">
  <sheetPr>
    <tabColor rgb="FF00B0F0"/>
    <pageSetUpPr fitToPage="1"/>
  </sheetPr>
  <dimension ref="A1:L57"/>
  <sheetViews>
    <sheetView topLeftCell="A4" zoomScale="80" zoomScaleNormal="80" zoomScalePageLayoutView="85" workbookViewId="0">
      <selection activeCell="H4" sqref="H4:I4"/>
    </sheetView>
  </sheetViews>
  <sheetFormatPr defaultColWidth="9" defaultRowHeight="15.5"/>
  <cols>
    <col min="1" max="1" width="10.1796875" style="3" customWidth="1"/>
    <col min="2" max="2" width="28.7265625" style="6" customWidth="1"/>
    <col min="3" max="3" width="30.26953125" style="3" customWidth="1"/>
    <col min="4" max="4" width="15.1796875" style="3" customWidth="1"/>
    <col min="5" max="5" width="11.08984375" style="2" customWidth="1"/>
    <col min="6" max="6" width="6.26953125" style="91" customWidth="1"/>
    <col min="7" max="7" width="15.08984375" style="61" customWidth="1"/>
    <col min="8" max="8" width="5" style="61" bestFit="1" customWidth="1"/>
    <col min="9" max="9" width="15.7265625" style="61" customWidth="1"/>
    <col min="10" max="10" width="18.36328125" style="8" customWidth="1"/>
    <col min="11" max="11" width="14.90625" style="93" customWidth="1"/>
    <col min="12" max="12" width="16.54296875" style="8" customWidth="1"/>
    <col min="13" max="13" width="9" style="6"/>
    <col min="14" max="14" width="11.26953125" style="6" bestFit="1" customWidth="1"/>
    <col min="15" max="16384" width="9" style="6"/>
  </cols>
  <sheetData>
    <row r="1" spans="1:12" ht="46.5">
      <c r="A1" s="244" t="s">
        <v>369</v>
      </c>
      <c r="B1" s="244"/>
      <c r="C1" s="235" t="s">
        <v>388</v>
      </c>
      <c r="D1" s="236"/>
      <c r="F1" s="258" t="s">
        <v>27</v>
      </c>
      <c r="G1" s="259"/>
      <c r="H1" s="252">
        <f>E37</f>
        <v>1049073.2</v>
      </c>
      <c r="I1" s="253"/>
      <c r="J1" s="63" t="s">
        <v>23</v>
      </c>
      <c r="K1" s="64"/>
      <c r="L1" s="65"/>
    </row>
    <row r="2" spans="1:12">
      <c r="A2" s="244" t="s">
        <v>22</v>
      </c>
      <c r="B2" s="244"/>
      <c r="C2" s="235" t="s">
        <v>522</v>
      </c>
      <c r="D2" s="236"/>
      <c r="F2" s="258" t="s">
        <v>25</v>
      </c>
      <c r="G2" s="259"/>
      <c r="H2" s="254">
        <v>44326</v>
      </c>
      <c r="I2" s="255"/>
      <c r="J2" s="63" t="s">
        <v>24</v>
      </c>
      <c r="K2" s="64"/>
      <c r="L2" s="3"/>
    </row>
    <row r="3" spans="1:12">
      <c r="A3" s="244" t="s">
        <v>370</v>
      </c>
      <c r="B3" s="244"/>
      <c r="C3" s="66">
        <f>K32</f>
        <v>922800</v>
      </c>
      <c r="D3" s="67" t="s">
        <v>18</v>
      </c>
      <c r="F3" s="258" t="s">
        <v>26</v>
      </c>
      <c r="G3" s="259"/>
      <c r="H3" s="254">
        <v>44334</v>
      </c>
      <c r="I3" s="255"/>
      <c r="J3" s="68" t="s">
        <v>30</v>
      </c>
      <c r="K3" s="69"/>
      <c r="L3" s="3"/>
    </row>
    <row r="4" spans="1:12" ht="23.25" customHeight="1" thickBot="1">
      <c r="A4" s="244" t="s">
        <v>368</v>
      </c>
      <c r="B4" s="244"/>
      <c r="C4" s="315" t="s">
        <v>523</v>
      </c>
      <c r="D4" s="316"/>
      <c r="F4" s="260" t="s">
        <v>12</v>
      </c>
      <c r="G4" s="261"/>
      <c r="H4" s="256">
        <f>H3-H2+1</f>
        <v>9</v>
      </c>
      <c r="I4" s="257"/>
      <c r="J4" s="70"/>
      <c r="K4" s="71"/>
      <c r="L4" s="3"/>
    </row>
    <row r="5" spans="1:12" ht="25">
      <c r="A5" s="265" t="s">
        <v>11</v>
      </c>
      <c r="B5" s="265"/>
      <c r="C5" s="265"/>
      <c r="D5" s="265"/>
      <c r="E5" s="266"/>
      <c r="F5" s="266"/>
      <c r="G5" s="266"/>
      <c r="H5" s="266"/>
      <c r="I5" s="266"/>
      <c r="J5" s="266"/>
      <c r="K5" s="144" t="s">
        <v>367</v>
      </c>
    </row>
    <row r="6" spans="1:12" ht="65">
      <c r="A6" s="16" t="s">
        <v>1</v>
      </c>
      <c r="B6" s="267" t="s">
        <v>19</v>
      </c>
      <c r="C6" s="268"/>
      <c r="D6" s="72" t="s">
        <v>15</v>
      </c>
      <c r="E6" s="73" t="s">
        <v>16</v>
      </c>
      <c r="F6" s="74" t="s">
        <v>17</v>
      </c>
      <c r="G6" s="75" t="s">
        <v>31</v>
      </c>
      <c r="H6" s="75"/>
      <c r="I6" s="76" t="s">
        <v>18</v>
      </c>
      <c r="J6" s="76" t="s">
        <v>20</v>
      </c>
      <c r="K6" s="145" t="s">
        <v>18</v>
      </c>
    </row>
    <row r="7" spans="1:12" ht="97.5" customHeight="1">
      <c r="A7" s="237" t="s">
        <v>2</v>
      </c>
      <c r="B7" s="77" t="s">
        <v>400</v>
      </c>
      <c r="C7" s="125" t="s">
        <v>515</v>
      </c>
      <c r="D7" s="126">
        <v>185000</v>
      </c>
      <c r="E7" s="127"/>
      <c r="F7" s="79" t="s">
        <v>358</v>
      </c>
      <c r="G7" s="137"/>
      <c r="H7" s="137"/>
      <c r="I7" s="126">
        <f>D7</f>
        <v>185000</v>
      </c>
      <c r="J7" s="129" t="s">
        <v>483</v>
      </c>
      <c r="K7" s="146">
        <v>200000</v>
      </c>
    </row>
    <row r="8" spans="1:12" ht="16.5" customHeight="1">
      <c r="A8" s="239"/>
      <c r="B8" s="77"/>
      <c r="C8" s="128"/>
      <c r="D8" s="125"/>
      <c r="E8" s="127"/>
      <c r="F8" s="79"/>
      <c r="G8" s="137"/>
      <c r="H8" s="137"/>
      <c r="I8" s="126"/>
      <c r="J8" s="129"/>
      <c r="K8" s="146"/>
    </row>
    <row r="9" spans="1:12" ht="25">
      <c r="A9" s="237" t="s">
        <v>3</v>
      </c>
      <c r="B9" s="262" t="s">
        <v>451</v>
      </c>
      <c r="C9" s="125" t="s">
        <v>516</v>
      </c>
      <c r="D9" s="126">
        <v>190</v>
      </c>
      <c r="E9" s="127"/>
      <c r="F9" s="79" t="s">
        <v>358</v>
      </c>
      <c r="G9" s="137"/>
      <c r="H9" s="137"/>
      <c r="I9" s="126">
        <v>190</v>
      </c>
      <c r="J9" s="240" t="s">
        <v>13</v>
      </c>
      <c r="K9" s="146"/>
    </row>
    <row r="10" spans="1:12" ht="17.25" customHeight="1">
      <c r="A10" s="238"/>
      <c r="B10" s="263"/>
      <c r="C10" s="125" t="s">
        <v>517</v>
      </c>
      <c r="D10" s="126">
        <v>4290</v>
      </c>
      <c r="E10" s="127"/>
      <c r="F10" s="79" t="s">
        <v>358</v>
      </c>
      <c r="G10" s="137"/>
      <c r="H10" s="137"/>
      <c r="I10" s="126">
        <v>4290</v>
      </c>
      <c r="J10" s="241"/>
      <c r="K10" s="146"/>
    </row>
    <row r="11" spans="1:12" ht="35.25" customHeight="1">
      <c r="A11" s="238"/>
      <c r="B11" s="263"/>
      <c r="C11" s="125" t="s">
        <v>518</v>
      </c>
      <c r="D11" s="126">
        <v>3600</v>
      </c>
      <c r="E11" s="127"/>
      <c r="F11" s="79" t="s">
        <v>358</v>
      </c>
      <c r="G11" s="137"/>
      <c r="H11" s="137"/>
      <c r="I11" s="126">
        <v>3600</v>
      </c>
      <c r="J11" s="138">
        <f>SUM(I9:I12)</f>
        <v>8270</v>
      </c>
      <c r="K11" s="146"/>
    </row>
    <row r="12" spans="1:12" ht="17.25" customHeight="1">
      <c r="A12" s="238"/>
      <c r="B12" s="263"/>
      <c r="C12" s="125" t="s">
        <v>519</v>
      </c>
      <c r="D12" s="126">
        <v>190</v>
      </c>
      <c r="E12" s="127"/>
      <c r="F12" s="79" t="s">
        <v>358</v>
      </c>
      <c r="G12" s="137"/>
      <c r="H12" s="137"/>
      <c r="I12" s="126">
        <v>190</v>
      </c>
      <c r="J12" s="139"/>
      <c r="K12" s="146"/>
    </row>
    <row r="13" spans="1:12" ht="17.25" customHeight="1">
      <c r="A13" s="238"/>
      <c r="B13" s="264"/>
      <c r="C13" s="125"/>
      <c r="D13" s="126"/>
      <c r="E13" s="127"/>
      <c r="F13" s="79"/>
      <c r="G13" s="137"/>
      <c r="H13" s="137"/>
      <c r="I13" s="126"/>
      <c r="J13" s="139"/>
      <c r="K13" s="146"/>
    </row>
    <row r="14" spans="1:12" ht="37.5">
      <c r="A14" s="238"/>
      <c r="B14" s="77" t="s">
        <v>488</v>
      </c>
      <c r="C14" s="125" t="s">
        <v>520</v>
      </c>
      <c r="D14" s="125"/>
      <c r="E14" s="127"/>
      <c r="F14" s="79" t="s">
        <v>33</v>
      </c>
      <c r="G14" s="137">
        <v>4720</v>
      </c>
      <c r="H14" s="137"/>
      <c r="I14" s="126"/>
      <c r="J14" s="136" t="s">
        <v>14</v>
      </c>
      <c r="K14" s="146"/>
    </row>
    <row r="15" spans="1:12">
      <c r="A15" s="239"/>
      <c r="B15" s="77"/>
      <c r="C15" s="125"/>
      <c r="D15" s="125"/>
      <c r="E15" s="127"/>
      <c r="F15" s="79"/>
      <c r="G15" s="137"/>
      <c r="H15" s="137"/>
      <c r="I15" s="126"/>
      <c r="J15" s="129"/>
      <c r="K15" s="146"/>
    </row>
    <row r="16" spans="1:12" ht="60.75" customHeight="1">
      <c r="A16" s="237" t="s">
        <v>6</v>
      </c>
      <c r="B16" s="81" t="s">
        <v>417</v>
      </c>
      <c r="C16" s="129" t="s">
        <v>381</v>
      </c>
      <c r="D16" s="130">
        <v>5000</v>
      </c>
      <c r="E16" s="131">
        <v>4</v>
      </c>
      <c r="F16" s="79" t="s">
        <v>33</v>
      </c>
      <c r="G16" s="137">
        <f>D16*E16</f>
        <v>20000</v>
      </c>
      <c r="H16" s="137"/>
      <c r="I16" s="126"/>
      <c r="J16" s="136" t="s">
        <v>14</v>
      </c>
      <c r="K16" s="146">
        <v>50000</v>
      </c>
    </row>
    <row r="17" spans="1:12">
      <c r="A17" s="239"/>
      <c r="B17" s="81"/>
      <c r="C17" s="125"/>
      <c r="D17" s="125"/>
      <c r="E17" s="127"/>
      <c r="F17" s="79"/>
      <c r="G17" s="137"/>
      <c r="H17" s="137"/>
      <c r="I17" s="126"/>
      <c r="J17" s="129"/>
      <c r="K17" s="146"/>
    </row>
    <row r="18" spans="1:12" ht="57.75" customHeight="1">
      <c r="A18" s="237" t="s">
        <v>382</v>
      </c>
      <c r="B18" s="81" t="s">
        <v>402</v>
      </c>
      <c r="C18" s="132" t="s">
        <v>510</v>
      </c>
      <c r="D18" s="132">
        <v>80000</v>
      </c>
      <c r="E18" s="131"/>
      <c r="F18" s="79" t="s">
        <v>173</v>
      </c>
      <c r="G18" s="137"/>
      <c r="H18" s="137"/>
      <c r="I18" s="140">
        <v>80000</v>
      </c>
      <c r="J18" s="136" t="s">
        <v>14</v>
      </c>
      <c r="K18" s="147">
        <v>80000</v>
      </c>
    </row>
    <row r="19" spans="1:12" ht="57.75" customHeight="1">
      <c r="A19" s="238"/>
      <c r="B19" s="81" t="s">
        <v>401</v>
      </c>
      <c r="C19" s="132" t="s">
        <v>387</v>
      </c>
      <c r="D19" s="130">
        <v>26600</v>
      </c>
      <c r="E19" s="131"/>
      <c r="F19" s="79" t="s">
        <v>32</v>
      </c>
      <c r="G19" s="137">
        <v>26600</v>
      </c>
      <c r="H19" s="137"/>
      <c r="I19" s="140"/>
      <c r="J19" s="136" t="s">
        <v>14</v>
      </c>
      <c r="K19" s="147">
        <v>50000</v>
      </c>
    </row>
    <row r="20" spans="1:12" ht="57.75" customHeight="1">
      <c r="A20" s="238"/>
      <c r="B20" s="81" t="s">
        <v>403</v>
      </c>
      <c r="C20" s="132" t="s">
        <v>511</v>
      </c>
      <c r="D20" s="130">
        <v>13000</v>
      </c>
      <c r="E20" s="131">
        <v>8</v>
      </c>
      <c r="F20" s="79" t="s">
        <v>32</v>
      </c>
      <c r="G20" s="137">
        <f>D20*E20</f>
        <v>104000</v>
      </c>
      <c r="H20" s="141"/>
      <c r="I20" s="140"/>
      <c r="J20" s="136" t="s">
        <v>14</v>
      </c>
      <c r="K20" s="147">
        <v>150000</v>
      </c>
    </row>
    <row r="21" spans="1:12" ht="56.5" customHeight="1">
      <c r="A21" s="238"/>
      <c r="B21" s="81" t="s">
        <v>404</v>
      </c>
      <c r="C21" s="132"/>
      <c r="D21" s="130"/>
      <c r="E21" s="131"/>
      <c r="F21" s="79"/>
      <c r="G21" s="141"/>
      <c r="H21" s="141"/>
      <c r="I21" s="140"/>
      <c r="J21" s="136"/>
      <c r="K21" s="147"/>
    </row>
    <row r="22" spans="1:12" s="156" customFormat="1" ht="57.75" customHeight="1">
      <c r="A22" s="238"/>
      <c r="B22" s="81" t="s">
        <v>512</v>
      </c>
      <c r="C22" s="132" t="s">
        <v>505</v>
      </c>
      <c r="D22" s="132">
        <v>40000</v>
      </c>
      <c r="E22" s="131"/>
      <c r="F22" s="214" t="s">
        <v>506</v>
      </c>
      <c r="G22" s="312"/>
      <c r="H22" s="312"/>
      <c r="I22" s="126">
        <v>40000</v>
      </c>
      <c r="J22" s="136" t="s">
        <v>13</v>
      </c>
      <c r="K22" s="147">
        <v>40000</v>
      </c>
      <c r="L22" s="155"/>
    </row>
    <row r="23" spans="1:12" s="156" customFormat="1" ht="57.75" customHeight="1">
      <c r="A23" s="238"/>
      <c r="B23" s="81" t="s">
        <v>513</v>
      </c>
      <c r="C23" s="132" t="s">
        <v>497</v>
      </c>
      <c r="D23" s="132">
        <v>120000</v>
      </c>
      <c r="E23" s="131"/>
      <c r="F23" s="214" t="s">
        <v>506</v>
      </c>
      <c r="G23" s="312"/>
      <c r="H23" s="312"/>
      <c r="I23" s="126">
        <v>120000</v>
      </c>
      <c r="J23" s="136" t="s">
        <v>13</v>
      </c>
      <c r="K23" s="147">
        <v>150000</v>
      </c>
      <c r="L23" s="155"/>
    </row>
    <row r="24" spans="1:12" s="156" customFormat="1" ht="77.5" customHeight="1">
      <c r="A24" s="238"/>
      <c r="B24" s="81" t="s">
        <v>514</v>
      </c>
      <c r="C24" s="132" t="s">
        <v>495</v>
      </c>
      <c r="D24" s="132">
        <v>30000</v>
      </c>
      <c r="E24" s="131"/>
      <c r="F24" s="214" t="s">
        <v>506</v>
      </c>
      <c r="G24" s="312"/>
      <c r="H24" s="312"/>
      <c r="I24" s="126">
        <v>30000</v>
      </c>
      <c r="J24" s="136" t="s">
        <v>13</v>
      </c>
      <c r="K24" s="147">
        <v>30000</v>
      </c>
      <c r="L24" s="155"/>
    </row>
    <row r="25" spans="1:12">
      <c r="A25" s="225"/>
      <c r="B25" s="81"/>
      <c r="C25" s="132"/>
      <c r="D25" s="130"/>
      <c r="E25" s="131"/>
      <c r="F25" s="79"/>
      <c r="G25" s="141"/>
      <c r="H25" s="141"/>
      <c r="I25" s="140"/>
      <c r="J25" s="136"/>
      <c r="K25" s="147"/>
    </row>
    <row r="26" spans="1:12" ht="25">
      <c r="A26" s="237" t="s">
        <v>5</v>
      </c>
      <c r="B26" s="313" t="s">
        <v>431</v>
      </c>
      <c r="C26" s="129" t="s">
        <v>507</v>
      </c>
      <c r="D26" s="133">
        <v>40000</v>
      </c>
      <c r="E26" s="131">
        <v>4</v>
      </c>
      <c r="F26" s="79" t="s">
        <v>358</v>
      </c>
      <c r="G26" s="137"/>
      <c r="H26" s="137"/>
      <c r="I26" s="142">
        <f>D26*E26</f>
        <v>160000</v>
      </c>
      <c r="J26" s="136" t="s">
        <v>14</v>
      </c>
      <c r="K26" s="147">
        <v>120000</v>
      </c>
    </row>
    <row r="27" spans="1:12">
      <c r="A27" s="238"/>
      <c r="B27" s="314"/>
      <c r="C27" s="129" t="s">
        <v>508</v>
      </c>
      <c r="D27" s="133">
        <v>40000</v>
      </c>
      <c r="E27" s="131">
        <v>3</v>
      </c>
      <c r="F27" s="79"/>
      <c r="G27" s="137"/>
      <c r="H27" s="137"/>
      <c r="I27" s="142">
        <f>D27*E27</f>
        <v>120000</v>
      </c>
      <c r="J27" s="136"/>
      <c r="K27" s="147"/>
    </row>
    <row r="28" spans="1:12">
      <c r="A28" s="239"/>
      <c r="B28" s="82"/>
      <c r="C28" s="129"/>
      <c r="D28" s="133"/>
      <c r="E28" s="131"/>
      <c r="F28" s="79"/>
      <c r="G28" s="137"/>
      <c r="H28" s="137"/>
      <c r="I28" s="142"/>
      <c r="J28" s="129"/>
      <c r="K28" s="147"/>
    </row>
    <row r="29" spans="1:12" ht="39.75" customHeight="1">
      <c r="A29" s="237" t="s">
        <v>4</v>
      </c>
      <c r="B29" s="83" t="s">
        <v>416</v>
      </c>
      <c r="C29" s="134" t="s">
        <v>502</v>
      </c>
      <c r="D29" s="135">
        <v>5280</v>
      </c>
      <c r="E29" s="131">
        <v>6</v>
      </c>
      <c r="F29" s="79" t="s">
        <v>358</v>
      </c>
      <c r="G29" s="137"/>
      <c r="H29" s="137"/>
      <c r="I29" s="143">
        <f>D29*E29</f>
        <v>31680</v>
      </c>
      <c r="J29" s="129"/>
      <c r="K29" s="148">
        <v>52800</v>
      </c>
    </row>
    <row r="30" spans="1:12" ht="39" customHeight="1">
      <c r="A30" s="238"/>
      <c r="B30" s="84" t="s">
        <v>418</v>
      </c>
      <c r="C30" s="136" t="s">
        <v>509</v>
      </c>
      <c r="D30" s="130">
        <v>5100</v>
      </c>
      <c r="E30" s="131">
        <v>4</v>
      </c>
      <c r="F30" s="79" t="s">
        <v>33</v>
      </c>
      <c r="G30" s="137">
        <f>D30*E30</f>
        <v>20400</v>
      </c>
      <c r="H30" s="137"/>
      <c r="I30" s="143"/>
      <c r="J30" s="136" t="s">
        <v>14</v>
      </c>
      <c r="K30" s="148"/>
    </row>
    <row r="31" spans="1:12" ht="16" thickBot="1">
      <c r="A31" s="238"/>
      <c r="B31" s="111"/>
      <c r="C31" s="80"/>
      <c r="D31" s="85"/>
      <c r="E31" s="78"/>
      <c r="F31" s="79"/>
      <c r="G31" s="110"/>
      <c r="H31" s="110"/>
      <c r="I31" s="112"/>
      <c r="J31" s="80"/>
      <c r="K31" s="148"/>
    </row>
    <row r="32" spans="1:12" s="156" customFormat="1" ht="14" thickTop="1" thickBot="1">
      <c r="A32" s="269" t="s">
        <v>7</v>
      </c>
      <c r="B32" s="270"/>
      <c r="C32" s="43"/>
      <c r="D32" s="44"/>
      <c r="E32" s="149" t="s">
        <v>357</v>
      </c>
      <c r="F32" s="150" t="s">
        <v>33</v>
      </c>
      <c r="G32" s="317">
        <f>SUM(G7:G31)</f>
        <v>175720</v>
      </c>
      <c r="H32" s="151" t="s">
        <v>363</v>
      </c>
      <c r="I32" s="152">
        <f>SUM(I7:I31)</f>
        <v>774950</v>
      </c>
      <c r="J32" s="153"/>
      <c r="K32" s="154">
        <f>SUM(K6:K31)</f>
        <v>922800</v>
      </c>
      <c r="L32" s="155"/>
    </row>
    <row r="33" spans="1:12" s="156" customFormat="1" ht="13" thickTop="1">
      <c r="A33" s="157"/>
      <c r="B33" s="157"/>
      <c r="C33" s="157"/>
      <c r="D33" s="157"/>
      <c r="E33" s="158"/>
      <c r="F33" s="86"/>
      <c r="G33" s="159"/>
      <c r="H33" s="160"/>
      <c r="I33" s="159"/>
      <c r="J33" s="161"/>
      <c r="K33" s="161"/>
      <c r="L33" s="155"/>
    </row>
    <row r="34" spans="1:12" s="156" customFormat="1" ht="13" thickBot="1">
      <c r="A34" s="162"/>
      <c r="B34" s="162"/>
      <c r="C34" s="163"/>
      <c r="D34" s="163"/>
      <c r="E34" s="164"/>
      <c r="F34" s="88"/>
      <c r="G34" s="165"/>
      <c r="H34" s="166"/>
      <c r="I34" s="167"/>
      <c r="J34" s="168"/>
      <c r="K34" s="169"/>
      <c r="L34" s="155"/>
    </row>
    <row r="35" spans="1:12" s="156" customFormat="1" ht="33" customHeight="1" thickTop="1" thickBot="1">
      <c r="A35" s="170"/>
      <c r="B35" s="171" t="s">
        <v>411</v>
      </c>
      <c r="C35" s="172" t="s">
        <v>406</v>
      </c>
      <c r="D35" s="172" t="s">
        <v>33</v>
      </c>
      <c r="E35" s="173">
        <v>1.56</v>
      </c>
      <c r="F35" s="174" t="s">
        <v>356</v>
      </c>
      <c r="G35" s="175">
        <f>G32*E35</f>
        <v>274123.2</v>
      </c>
      <c r="H35" s="176" t="s">
        <v>360</v>
      </c>
      <c r="K35" s="167"/>
      <c r="L35" s="155"/>
    </row>
    <row r="36" spans="1:12" s="156" customFormat="1" ht="13.5" thickTop="1" thickBot="1">
      <c r="A36" s="162"/>
      <c r="B36" s="162"/>
      <c r="C36" s="162"/>
      <c r="D36" s="162"/>
      <c r="E36" s="177"/>
      <c r="F36" s="177"/>
      <c r="G36" s="177"/>
      <c r="H36" s="178"/>
      <c r="J36" s="167"/>
      <c r="K36" s="167"/>
      <c r="L36" s="168"/>
    </row>
    <row r="37" spans="1:12" s="156" customFormat="1" ht="18.75" customHeight="1" thickTop="1" thickBot="1">
      <c r="A37" s="162"/>
      <c r="B37" s="162"/>
      <c r="C37" s="171" t="s">
        <v>361</v>
      </c>
      <c r="D37" s="171" t="s">
        <v>364</v>
      </c>
      <c r="E37" s="271">
        <f>I32+G35</f>
        <v>1049073.2</v>
      </c>
      <c r="F37" s="272"/>
      <c r="G37" s="273"/>
      <c r="H37" s="179" t="s">
        <v>362</v>
      </c>
      <c r="I37" s="180" t="s">
        <v>376</v>
      </c>
      <c r="J37" s="181">
        <f>E37</f>
        <v>1049073.2</v>
      </c>
      <c r="K37" s="167"/>
      <c r="L37" s="168"/>
    </row>
    <row r="38" spans="1:12" s="156" customFormat="1" ht="13.5" thickTop="1" thickBot="1">
      <c r="A38" s="162"/>
      <c r="B38" s="162"/>
      <c r="C38" s="170"/>
      <c r="G38" s="171"/>
      <c r="H38" s="182"/>
      <c r="K38" s="167"/>
      <c r="L38" s="183"/>
    </row>
    <row r="39" spans="1:12" s="156" customFormat="1" ht="32" customHeight="1" thickTop="1" thickBot="1">
      <c r="A39" s="162"/>
      <c r="B39" s="184" t="s">
        <v>412</v>
      </c>
      <c r="C39" s="185" t="s">
        <v>406</v>
      </c>
      <c r="D39" s="172" t="s">
        <v>358</v>
      </c>
      <c r="E39" s="186">
        <v>108</v>
      </c>
      <c r="F39" s="174" t="s">
        <v>356</v>
      </c>
      <c r="G39" s="187">
        <f>E37/E39</f>
        <v>9713.6407407407405</v>
      </c>
      <c r="H39" s="188" t="s">
        <v>365</v>
      </c>
      <c r="I39" s="156" t="s">
        <v>410</v>
      </c>
      <c r="K39" s="167"/>
      <c r="L39" s="183"/>
    </row>
    <row r="40" spans="1:12" ht="16" thickTop="1">
      <c r="A40" s="87"/>
      <c r="B40" s="87"/>
      <c r="C40" s="90"/>
      <c r="D40" s="90"/>
      <c r="J40" s="61"/>
      <c r="K40" s="58"/>
      <c r="L40" s="92"/>
    </row>
    <row r="41" spans="1:12">
      <c r="A41" s="87"/>
      <c r="B41" s="87"/>
      <c r="C41" s="90"/>
      <c r="D41" s="90"/>
      <c r="J41" s="61"/>
      <c r="K41" s="58"/>
      <c r="L41" s="92"/>
    </row>
    <row r="42" spans="1:12">
      <c r="A42" s="55" t="s">
        <v>21</v>
      </c>
      <c r="B42" s="3"/>
      <c r="C42" s="2"/>
      <c r="D42" s="2"/>
      <c r="E42" s="56"/>
      <c r="F42" s="57"/>
      <c r="G42" s="8"/>
      <c r="H42" s="8"/>
      <c r="I42" s="8"/>
      <c r="K42" s="58"/>
    </row>
    <row r="43" spans="1:12">
      <c r="A43" s="55" t="s">
        <v>484</v>
      </c>
      <c r="B43" s="3"/>
      <c r="C43" s="2"/>
      <c r="D43" s="2"/>
      <c r="E43" s="56"/>
      <c r="F43" s="57"/>
      <c r="G43" s="8"/>
      <c r="H43" s="8"/>
      <c r="I43" s="8"/>
      <c r="K43" s="58"/>
    </row>
    <row r="44" spans="1:12">
      <c r="A44" s="54" t="s">
        <v>29</v>
      </c>
      <c r="B44" s="54"/>
      <c r="C44" s="59"/>
      <c r="D44" s="59"/>
      <c r="E44" s="3"/>
      <c r="F44" s="60"/>
      <c r="G44" s="2"/>
      <c r="H44" s="2"/>
      <c r="I44" s="2"/>
      <c r="J44" s="2"/>
      <c r="K44" s="61"/>
    </row>
    <row r="45" spans="1:12">
      <c r="A45" s="54" t="s">
        <v>435</v>
      </c>
      <c r="B45" s="54"/>
      <c r="C45" s="59"/>
      <c r="D45" s="59"/>
      <c r="E45" s="3"/>
      <c r="F45" s="60"/>
      <c r="G45" s="2"/>
      <c r="H45" s="2"/>
      <c r="I45" s="2"/>
      <c r="J45" s="2"/>
      <c r="K45" s="61"/>
    </row>
    <row r="46" spans="1:12">
      <c r="A46" s="54" t="s">
        <v>386</v>
      </c>
      <c r="B46" s="54"/>
      <c r="C46" s="59"/>
      <c r="D46" s="59"/>
      <c r="E46" s="3"/>
      <c r="F46" s="60"/>
      <c r="G46" s="2"/>
      <c r="H46" s="2"/>
      <c r="I46" s="2"/>
      <c r="J46" s="2"/>
      <c r="K46" s="61"/>
    </row>
    <row r="47" spans="1:12">
      <c r="A47" s="54" t="s">
        <v>437</v>
      </c>
      <c r="B47" s="54"/>
      <c r="C47" s="59"/>
      <c r="D47" s="59"/>
      <c r="E47" s="3"/>
      <c r="F47" s="60"/>
      <c r="G47" s="2"/>
      <c r="H47" s="2"/>
      <c r="I47" s="2"/>
      <c r="J47" s="2"/>
      <c r="K47" s="61"/>
    </row>
    <row r="48" spans="1:12" ht="17.25" customHeight="1">
      <c r="A48" s="54" t="s">
        <v>9</v>
      </c>
      <c r="B48" s="54"/>
      <c r="C48" s="59"/>
      <c r="D48" s="59"/>
      <c r="E48" s="3"/>
      <c r="F48" s="60"/>
      <c r="G48" s="2"/>
      <c r="H48" s="2"/>
      <c r="I48" s="2"/>
      <c r="J48" s="2"/>
      <c r="K48" s="61"/>
    </row>
    <row r="49" spans="1:12">
      <c r="A49" s="54" t="s">
        <v>487</v>
      </c>
      <c r="B49" s="54"/>
      <c r="C49" s="59"/>
      <c r="D49" s="59"/>
      <c r="E49" s="3"/>
      <c r="F49" s="60"/>
      <c r="G49" s="2"/>
      <c r="H49" s="2"/>
      <c r="I49" s="2"/>
      <c r="J49" s="2"/>
      <c r="K49" s="61"/>
    </row>
    <row r="50" spans="1:12">
      <c r="A50" s="54" t="s">
        <v>28</v>
      </c>
      <c r="B50" s="54"/>
      <c r="C50" s="62"/>
      <c r="D50" s="62"/>
      <c r="E50" s="3"/>
      <c r="F50" s="60"/>
      <c r="G50" s="2"/>
      <c r="H50" s="2"/>
      <c r="I50" s="94"/>
      <c r="J50" s="2"/>
      <c r="K50" s="61"/>
    </row>
    <row r="51" spans="1:12">
      <c r="A51" s="54" t="s">
        <v>415</v>
      </c>
      <c r="B51" s="54"/>
      <c r="C51" s="62"/>
      <c r="D51" s="62"/>
      <c r="E51" s="3"/>
      <c r="F51" s="60"/>
      <c r="G51" s="2"/>
      <c r="H51" s="2"/>
      <c r="I51" s="94"/>
      <c r="J51" s="2"/>
      <c r="K51" s="61"/>
    </row>
    <row r="52" spans="1:12">
      <c r="A52" s="54" t="s">
        <v>395</v>
      </c>
      <c r="B52" s="54"/>
      <c r="C52" s="62"/>
      <c r="D52" s="62"/>
      <c r="E52" s="3"/>
      <c r="F52" s="60"/>
      <c r="G52" s="2"/>
      <c r="H52" s="2"/>
      <c r="I52" s="2"/>
      <c r="J52" s="2"/>
      <c r="K52" s="61"/>
    </row>
    <row r="53" spans="1:12">
      <c r="A53" s="54" t="s">
        <v>485</v>
      </c>
      <c r="B53" s="54"/>
      <c r="C53" s="62"/>
      <c r="D53" s="62"/>
      <c r="E53" s="3"/>
      <c r="F53" s="60"/>
      <c r="G53" s="2"/>
      <c r="H53" s="2"/>
      <c r="I53" s="2"/>
      <c r="J53" s="2"/>
      <c r="K53" s="61"/>
    </row>
    <row r="54" spans="1:12">
      <c r="A54" s="227" t="s">
        <v>10</v>
      </c>
      <c r="B54" s="227"/>
      <c r="C54" s="227"/>
      <c r="D54" s="227"/>
      <c r="E54" s="227"/>
      <c r="F54" s="227"/>
      <c r="G54" s="227"/>
      <c r="H54" s="227"/>
      <c r="I54" s="227"/>
      <c r="J54" s="227"/>
      <c r="K54" s="227"/>
      <c r="L54" s="227"/>
    </row>
    <row r="55" spans="1:12">
      <c r="A55" s="227" t="s">
        <v>414</v>
      </c>
      <c r="B55" s="227"/>
      <c r="C55" s="227"/>
      <c r="D55" s="227"/>
      <c r="E55" s="227"/>
      <c r="F55" s="227"/>
      <c r="G55" s="227"/>
      <c r="H55" s="227"/>
      <c r="I55" s="227"/>
      <c r="J55" s="227"/>
      <c r="K55" s="227"/>
      <c r="L55" s="227"/>
    </row>
    <row r="56" spans="1:12">
      <c r="A56" s="55" t="s">
        <v>377</v>
      </c>
      <c r="B56" s="3"/>
      <c r="C56" s="2"/>
      <c r="D56" s="2"/>
      <c r="E56" s="56"/>
      <c r="F56" s="57"/>
      <c r="G56" s="8"/>
      <c r="H56" s="8"/>
      <c r="I56" s="8"/>
      <c r="K56" s="3"/>
    </row>
    <row r="57" spans="1:12">
      <c r="A57" s="55" t="s">
        <v>419</v>
      </c>
      <c r="J57" s="61"/>
      <c r="K57" s="8"/>
      <c r="L57" s="93"/>
    </row>
  </sheetData>
  <protectedRanges>
    <protectedRange sqref="J40:J41" name="Range10"/>
    <protectedRange sqref="C3:D3" name="Range1"/>
    <protectedRange sqref="I2:I3" name="Range2"/>
    <protectedRange sqref="K1:K4" name="Range3"/>
    <protectedRange sqref="J7:J21 J25:J31" name="Range4"/>
    <protectedRange sqref="C21 C25" name="Range4_1"/>
    <protectedRange sqref="D18" name="Range4_1_1"/>
    <protectedRange sqref="F18 H20:I20 E21:I21 E25:I25" name="Range4_1_2"/>
    <protectedRange sqref="E19:G19 D20:G20" name="Range4_1_4"/>
    <protectedRange sqref="K18:K21 K25" name="Range4_1_5"/>
    <protectedRange sqref="C22:E24 G22:K24" name="Range4_3"/>
    <protectedRange sqref="C18:C20" name="Range4_1_3"/>
  </protectedRanges>
  <mergeCells count="30">
    <mergeCell ref="A1:B1"/>
    <mergeCell ref="C1:D1"/>
    <mergeCell ref="F1:G1"/>
    <mergeCell ref="H1:I1"/>
    <mergeCell ref="A2:B2"/>
    <mergeCell ref="C2:D2"/>
    <mergeCell ref="F2:G2"/>
    <mergeCell ref="H2:I2"/>
    <mergeCell ref="A3:B3"/>
    <mergeCell ref="F3:G3"/>
    <mergeCell ref="H3:I3"/>
    <mergeCell ref="A4:B4"/>
    <mergeCell ref="C4:D4"/>
    <mergeCell ref="F4:G4"/>
    <mergeCell ref="H4:I4"/>
    <mergeCell ref="A54:L54"/>
    <mergeCell ref="A55:L55"/>
    <mergeCell ref="A5:J5"/>
    <mergeCell ref="B6:C6"/>
    <mergeCell ref="A7:A8"/>
    <mergeCell ref="A9:A15"/>
    <mergeCell ref="J9:J10"/>
    <mergeCell ref="A16:A17"/>
    <mergeCell ref="B9:B13"/>
    <mergeCell ref="A26:A28"/>
    <mergeCell ref="A29:A31"/>
    <mergeCell ref="A32:B32"/>
    <mergeCell ref="E37:G37"/>
    <mergeCell ref="A18:A24"/>
    <mergeCell ref="B26:B27"/>
  </mergeCells>
  <pageMargins left="0.45" right="0.45" top="0.75" bottom="0.75" header="0.3" footer="0.3"/>
  <pageSetup paperSize="9" scale="45"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27F34ED-F8A5-4D67-8B29-4F6D8D35D3C4}">
          <x14:formula1>
            <xm:f>'(Do not change or delete)'!$A$4:$A$6</xm:f>
          </x14:formula1>
          <xm:sqref>K6 D3</xm:sqref>
        </x14:dataValidation>
        <x14:dataValidation type="list" allowBlank="1" showInputMessage="1" showErrorMessage="1" xr:uid="{3D1593BA-985C-4AEA-B660-C718313B1A38}">
          <x14:formula1>
            <xm:f>'(Do not change or delete)'!$F$1:$F$164</xm:f>
          </x14:formula1>
          <xm:sqref>D39 D35 F15 F7:F13 F17:F21 F25:F32</xm:sqref>
        </x14:dataValidation>
        <x14:dataValidation type="list" allowBlank="1" showInputMessage="1" showErrorMessage="1" xr:uid="{2A27FA21-2004-44F5-9159-76AEFC5EBF55}">
          <x14:formula1>
            <xm:f>'(Do not change or delete)'!$A$1:$A$2</xm:f>
          </x14:formula1>
          <xm:sqref>C35 C39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435C-4C75-4D8E-8B97-4E8081D8AD89}">
  <sheetPr>
    <pageSetUpPr fitToPage="1"/>
  </sheetPr>
  <dimension ref="A1:C25"/>
  <sheetViews>
    <sheetView zoomScale="80" zoomScaleNormal="80" workbookViewId="0">
      <selection activeCell="A4" sqref="A4"/>
    </sheetView>
  </sheetViews>
  <sheetFormatPr defaultColWidth="9.1796875" defaultRowHeight="12.5"/>
  <cols>
    <col min="1" max="1" width="42.08984375" style="156" customWidth="1"/>
    <col min="2" max="2" width="72" style="156" customWidth="1"/>
    <col min="3" max="3" width="67.26953125" style="156" customWidth="1"/>
    <col min="4" max="16384" width="9.1796875" style="156"/>
  </cols>
  <sheetData>
    <row r="1" spans="1:3">
      <c r="A1" s="223"/>
    </row>
    <row r="2" spans="1:3" ht="20" customHeight="1">
      <c r="A2" s="330" t="s">
        <v>385</v>
      </c>
      <c r="B2" s="330"/>
    </row>
    <row r="3" spans="1:3" ht="20" customHeight="1">
      <c r="A3" s="331" t="s">
        <v>531</v>
      </c>
      <c r="B3" s="331"/>
    </row>
    <row r="4" spans="1:3" ht="16" thickBot="1">
      <c r="A4" s="319"/>
      <c r="B4" s="319"/>
    </row>
    <row r="5" spans="1:3" ht="41.25" customHeight="1">
      <c r="A5" s="324"/>
      <c r="B5" s="325" t="s">
        <v>455</v>
      </c>
      <c r="C5" s="326" t="s">
        <v>456</v>
      </c>
    </row>
    <row r="6" spans="1:3" ht="55" customHeight="1">
      <c r="A6" s="327" t="s">
        <v>463</v>
      </c>
      <c r="B6" s="226" t="s">
        <v>374</v>
      </c>
      <c r="C6" s="320" t="s">
        <v>476</v>
      </c>
    </row>
    <row r="7" spans="1:3" ht="54" customHeight="1">
      <c r="A7" s="327"/>
      <c r="B7" s="226" t="s">
        <v>375</v>
      </c>
      <c r="C7" s="320" t="s">
        <v>527</v>
      </c>
    </row>
    <row r="8" spans="1:3" ht="78.75" customHeight="1">
      <c r="A8" s="328" t="s">
        <v>464</v>
      </c>
      <c r="B8" s="226" t="s">
        <v>389</v>
      </c>
      <c r="C8" s="320" t="s">
        <v>480</v>
      </c>
    </row>
    <row r="9" spans="1:3" ht="76.5" customHeight="1">
      <c r="A9" s="328" t="s">
        <v>465</v>
      </c>
      <c r="B9" s="226" t="s">
        <v>390</v>
      </c>
      <c r="C9" s="320" t="s">
        <v>481</v>
      </c>
    </row>
    <row r="10" spans="1:3" ht="71.25" customHeight="1">
      <c r="A10" s="328" t="s">
        <v>482</v>
      </c>
      <c r="B10" s="226" t="s">
        <v>391</v>
      </c>
      <c r="C10" s="320" t="s">
        <v>475</v>
      </c>
    </row>
    <row r="11" spans="1:3" ht="44.25" customHeight="1">
      <c r="A11" s="328" t="s">
        <v>467</v>
      </c>
      <c r="B11" s="226" t="s">
        <v>392</v>
      </c>
      <c r="C11" s="320" t="s">
        <v>477</v>
      </c>
    </row>
    <row r="12" spans="1:3" ht="99" customHeight="1">
      <c r="A12" s="328" t="s">
        <v>466</v>
      </c>
      <c r="B12" s="226" t="s">
        <v>471</v>
      </c>
      <c r="C12" s="320" t="s">
        <v>478</v>
      </c>
    </row>
    <row r="13" spans="1:3" ht="164" customHeight="1">
      <c r="A13" s="328" t="s">
        <v>457</v>
      </c>
      <c r="B13" s="226" t="s">
        <v>528</v>
      </c>
      <c r="C13" s="320" t="s">
        <v>529</v>
      </c>
    </row>
    <row r="14" spans="1:3" ht="49.5" customHeight="1">
      <c r="A14" s="328" t="s">
        <v>461</v>
      </c>
      <c r="B14" s="226" t="s">
        <v>394</v>
      </c>
      <c r="C14" s="320" t="s">
        <v>472</v>
      </c>
    </row>
    <row r="15" spans="1:3" ht="42.75" customHeight="1">
      <c r="A15" s="328" t="s">
        <v>462</v>
      </c>
      <c r="B15" s="226" t="s">
        <v>393</v>
      </c>
      <c r="C15" s="320" t="s">
        <v>473</v>
      </c>
    </row>
    <row r="16" spans="1:3" ht="60.5" customHeight="1">
      <c r="A16" s="328" t="s">
        <v>460</v>
      </c>
      <c r="B16" s="226" t="s">
        <v>378</v>
      </c>
      <c r="C16" s="321" t="s">
        <v>479</v>
      </c>
    </row>
    <row r="17" spans="1:3" ht="45.5" customHeight="1">
      <c r="A17" s="328" t="s">
        <v>459</v>
      </c>
      <c r="B17" s="226" t="s">
        <v>379</v>
      </c>
      <c r="C17" s="321" t="s">
        <v>474</v>
      </c>
    </row>
    <row r="18" spans="1:3" ht="43.5" customHeight="1">
      <c r="A18" s="328" t="s">
        <v>458</v>
      </c>
      <c r="B18" s="226" t="s">
        <v>380</v>
      </c>
      <c r="C18" s="321" t="s">
        <v>474</v>
      </c>
    </row>
    <row r="19" spans="1:3" ht="38" customHeight="1">
      <c r="A19" s="328" t="s">
        <v>512</v>
      </c>
      <c r="B19" s="318" t="s">
        <v>524</v>
      </c>
      <c r="C19" s="321" t="s">
        <v>474</v>
      </c>
    </row>
    <row r="20" spans="1:3" ht="47" customHeight="1">
      <c r="A20" s="328" t="s">
        <v>513</v>
      </c>
      <c r="B20" s="318" t="s">
        <v>524</v>
      </c>
      <c r="C20" s="321" t="s">
        <v>474</v>
      </c>
    </row>
    <row r="21" spans="1:3" ht="68.5" customHeight="1">
      <c r="A21" s="328" t="s">
        <v>514</v>
      </c>
      <c r="B21" s="318" t="s">
        <v>524</v>
      </c>
      <c r="C21" s="321" t="s">
        <v>474</v>
      </c>
    </row>
    <row r="22" spans="1:3" ht="30.75" customHeight="1">
      <c r="A22" s="328" t="s">
        <v>468</v>
      </c>
      <c r="B22" s="226" t="s">
        <v>371</v>
      </c>
      <c r="C22" s="321" t="s">
        <v>525</v>
      </c>
    </row>
    <row r="23" spans="1:3" ht="30.75" customHeight="1" thickBot="1">
      <c r="A23" s="329" t="s">
        <v>469</v>
      </c>
      <c r="B23" s="322" t="s">
        <v>372</v>
      </c>
      <c r="C23" s="323" t="s">
        <v>526</v>
      </c>
    </row>
    <row r="24" spans="1:3">
      <c r="A24" s="223"/>
    </row>
    <row r="25" spans="1:3">
      <c r="A25" s="274" t="s">
        <v>373</v>
      </c>
      <c r="B25" s="274"/>
    </row>
  </sheetData>
  <mergeCells count="3">
    <mergeCell ref="A2:B2"/>
    <mergeCell ref="A6:A7"/>
    <mergeCell ref="A25:B25"/>
  </mergeCells>
  <pageMargins left="0.25" right="0.25"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4"/>
  <sheetViews>
    <sheetView workbookViewId="0">
      <selection activeCell="H20" sqref="H20"/>
    </sheetView>
  </sheetViews>
  <sheetFormatPr defaultRowHeight="14.5"/>
  <cols>
    <col min="4" max="4" width="9" style="29"/>
    <col min="5" max="5" width="27" customWidth="1"/>
  </cols>
  <sheetData>
    <row r="1" spans="1:6">
      <c r="A1" t="s">
        <v>405</v>
      </c>
      <c r="D1" s="28" t="s">
        <v>34</v>
      </c>
      <c r="E1" s="27" t="s">
        <v>35</v>
      </c>
      <c r="F1" t="s">
        <v>407</v>
      </c>
    </row>
    <row r="2" spans="1:6">
      <c r="A2" t="s">
        <v>406</v>
      </c>
      <c r="D2" s="28" t="s">
        <v>36</v>
      </c>
      <c r="E2" s="27" t="s">
        <v>37</v>
      </c>
      <c r="F2" t="s">
        <v>173</v>
      </c>
    </row>
    <row r="3" spans="1:6">
      <c r="D3" s="28" t="s">
        <v>38</v>
      </c>
      <c r="E3" s="27" t="s">
        <v>39</v>
      </c>
      <c r="F3" t="s">
        <v>34</v>
      </c>
    </row>
    <row r="4" spans="1:6">
      <c r="A4" s="47" t="s">
        <v>407</v>
      </c>
      <c r="D4" s="28" t="s">
        <v>40</v>
      </c>
      <c r="E4" s="27" t="s">
        <v>41</v>
      </c>
      <c r="F4" t="s">
        <v>36</v>
      </c>
    </row>
    <row r="5" spans="1:6">
      <c r="A5" t="s">
        <v>408</v>
      </c>
      <c r="D5" s="28" t="s">
        <v>42</v>
      </c>
      <c r="E5" s="27" t="s">
        <v>43</v>
      </c>
      <c r="F5" t="s">
        <v>38</v>
      </c>
    </row>
    <row r="6" spans="1:6">
      <c r="A6" t="s">
        <v>409</v>
      </c>
      <c r="D6" s="28" t="s">
        <v>44</v>
      </c>
      <c r="E6" s="27" t="s">
        <v>45</v>
      </c>
      <c r="F6" t="s">
        <v>40</v>
      </c>
    </row>
    <row r="7" spans="1:6">
      <c r="D7" s="28" t="s">
        <v>46</v>
      </c>
      <c r="E7" s="27" t="s">
        <v>47</v>
      </c>
      <c r="F7" t="s">
        <v>42</v>
      </c>
    </row>
    <row r="8" spans="1:6">
      <c r="D8" s="28" t="s">
        <v>48</v>
      </c>
      <c r="E8" s="27" t="s">
        <v>49</v>
      </c>
      <c r="F8" t="s">
        <v>44</v>
      </c>
    </row>
    <row r="9" spans="1:6">
      <c r="D9" s="28" t="s">
        <v>50</v>
      </c>
      <c r="E9" s="27" t="s">
        <v>51</v>
      </c>
      <c r="F9" t="s">
        <v>46</v>
      </c>
    </row>
    <row r="10" spans="1:6">
      <c r="D10" s="28" t="s">
        <v>52</v>
      </c>
      <c r="E10" s="27" t="s">
        <v>53</v>
      </c>
      <c r="F10" t="s">
        <v>48</v>
      </c>
    </row>
    <row r="11" spans="1:6" ht="28">
      <c r="D11" s="28" t="s">
        <v>54</v>
      </c>
      <c r="E11" s="27" t="s">
        <v>55</v>
      </c>
      <c r="F11" t="s">
        <v>50</v>
      </c>
    </row>
    <row r="12" spans="1:6">
      <c r="D12" s="28" t="s">
        <v>56</v>
      </c>
      <c r="E12" s="27" t="s">
        <v>57</v>
      </c>
      <c r="F12" t="s">
        <v>52</v>
      </c>
    </row>
    <row r="13" spans="1:6">
      <c r="D13" s="28" t="s">
        <v>58</v>
      </c>
      <c r="E13" s="27" t="s">
        <v>59</v>
      </c>
      <c r="F13" t="s">
        <v>54</v>
      </c>
    </row>
    <row r="14" spans="1:6">
      <c r="D14" s="28" t="s">
        <v>60</v>
      </c>
      <c r="E14" s="27" t="s">
        <v>61</v>
      </c>
      <c r="F14" t="s">
        <v>56</v>
      </c>
    </row>
    <row r="15" spans="1:6">
      <c r="D15" s="28" t="s">
        <v>62</v>
      </c>
      <c r="E15" s="27" t="s">
        <v>63</v>
      </c>
      <c r="F15" t="s">
        <v>58</v>
      </c>
    </row>
    <row r="16" spans="1:6">
      <c r="D16" s="28" t="s">
        <v>64</v>
      </c>
      <c r="E16" s="27" t="s">
        <v>65</v>
      </c>
      <c r="F16" t="s">
        <v>60</v>
      </c>
    </row>
    <row r="17" spans="4:6">
      <c r="D17" s="28" t="s">
        <v>66</v>
      </c>
      <c r="E17" s="27" t="s">
        <v>67</v>
      </c>
      <c r="F17" t="s">
        <v>62</v>
      </c>
    </row>
    <row r="18" spans="4:6">
      <c r="D18" s="28" t="s">
        <v>68</v>
      </c>
      <c r="E18" s="27" t="s">
        <v>69</v>
      </c>
      <c r="F18" t="s">
        <v>64</v>
      </c>
    </row>
    <row r="19" spans="4:6">
      <c r="D19" s="28" t="s">
        <v>70</v>
      </c>
      <c r="E19" s="27" t="s">
        <v>71</v>
      </c>
      <c r="F19" t="s">
        <v>66</v>
      </c>
    </row>
    <row r="20" spans="4:6">
      <c r="D20" s="28" t="s">
        <v>72</v>
      </c>
      <c r="E20" s="27" t="s">
        <v>73</v>
      </c>
      <c r="F20" t="s">
        <v>68</v>
      </c>
    </row>
    <row r="21" spans="4:6">
      <c r="D21" s="28" t="s">
        <v>74</v>
      </c>
      <c r="E21" s="27" t="s">
        <v>75</v>
      </c>
      <c r="F21" t="s">
        <v>70</v>
      </c>
    </row>
    <row r="22" spans="4:6">
      <c r="D22" s="28" t="s">
        <v>76</v>
      </c>
      <c r="E22" s="27" t="s">
        <v>77</v>
      </c>
      <c r="F22" t="s">
        <v>72</v>
      </c>
    </row>
    <row r="23" spans="4:6">
      <c r="D23" s="28" t="s">
        <v>78</v>
      </c>
      <c r="E23" s="27" t="s">
        <v>79</v>
      </c>
      <c r="F23" t="s">
        <v>74</v>
      </c>
    </row>
    <row r="24" spans="4:6">
      <c r="D24" s="28" t="s">
        <v>80</v>
      </c>
      <c r="E24" s="27" t="s">
        <v>81</v>
      </c>
      <c r="F24" t="s">
        <v>76</v>
      </c>
    </row>
    <row r="25" spans="4:6">
      <c r="D25" s="28" t="s">
        <v>82</v>
      </c>
      <c r="E25" s="27" t="s">
        <v>83</v>
      </c>
      <c r="F25" t="s">
        <v>78</v>
      </c>
    </row>
    <row r="26" spans="4:6">
      <c r="D26" s="28" t="s">
        <v>84</v>
      </c>
      <c r="E26" s="27" t="s">
        <v>85</v>
      </c>
      <c r="F26" t="s">
        <v>80</v>
      </c>
    </row>
    <row r="27" spans="4:6">
      <c r="D27" s="28" t="s">
        <v>86</v>
      </c>
      <c r="E27" s="27" t="s">
        <v>87</v>
      </c>
      <c r="F27" t="s">
        <v>82</v>
      </c>
    </row>
    <row r="28" spans="4:6">
      <c r="D28" s="28" t="s">
        <v>88</v>
      </c>
      <c r="E28" s="27" t="s">
        <v>89</v>
      </c>
      <c r="F28" t="s">
        <v>84</v>
      </c>
    </row>
    <row r="29" spans="4:6">
      <c r="D29" s="28" t="s">
        <v>90</v>
      </c>
      <c r="E29" s="27" t="s">
        <v>91</v>
      </c>
      <c r="F29" t="s">
        <v>86</v>
      </c>
    </row>
    <row r="30" spans="4:6">
      <c r="D30" s="28" t="s">
        <v>92</v>
      </c>
      <c r="E30" s="27" t="s">
        <v>93</v>
      </c>
      <c r="F30" t="s">
        <v>88</v>
      </c>
    </row>
    <row r="31" spans="4:6">
      <c r="D31" s="28" t="s">
        <v>94</v>
      </c>
      <c r="E31" s="27" t="s">
        <v>95</v>
      </c>
      <c r="F31" t="s">
        <v>90</v>
      </c>
    </row>
    <row r="32" spans="4:6">
      <c r="D32" s="28" t="s">
        <v>96</v>
      </c>
      <c r="E32" s="27" t="s">
        <v>97</v>
      </c>
      <c r="F32" t="s">
        <v>92</v>
      </c>
    </row>
    <row r="33" spans="4:6">
      <c r="D33" s="28" t="s">
        <v>98</v>
      </c>
      <c r="E33" s="27" t="s">
        <v>99</v>
      </c>
      <c r="F33" t="s">
        <v>94</v>
      </c>
    </row>
    <row r="34" spans="4:6">
      <c r="D34" s="28" t="s">
        <v>100</v>
      </c>
      <c r="E34" s="27" t="s">
        <v>101</v>
      </c>
      <c r="F34" t="s">
        <v>96</v>
      </c>
    </row>
    <row r="35" spans="4:6">
      <c r="D35" s="28" t="s">
        <v>102</v>
      </c>
      <c r="E35" s="27" t="s">
        <v>103</v>
      </c>
      <c r="F35" t="s">
        <v>98</v>
      </c>
    </row>
    <row r="36" spans="4:6">
      <c r="D36" s="28" t="s">
        <v>104</v>
      </c>
      <c r="E36" s="27" t="s">
        <v>105</v>
      </c>
      <c r="F36" t="s">
        <v>100</v>
      </c>
    </row>
    <row r="37" spans="4:6">
      <c r="D37" s="28" t="s">
        <v>106</v>
      </c>
      <c r="E37" s="27" t="s">
        <v>107</v>
      </c>
      <c r="F37" t="s">
        <v>102</v>
      </c>
    </row>
    <row r="38" spans="4:6">
      <c r="D38" s="28" t="s">
        <v>108</v>
      </c>
      <c r="E38" s="27" t="s">
        <v>109</v>
      </c>
      <c r="F38" t="s">
        <v>104</v>
      </c>
    </row>
    <row r="39" spans="4:6">
      <c r="D39" s="28" t="s">
        <v>110</v>
      </c>
      <c r="E39" s="27" t="s">
        <v>111</v>
      </c>
      <c r="F39" t="s">
        <v>106</v>
      </c>
    </row>
    <row r="40" spans="4:6">
      <c r="D40" s="28" t="s">
        <v>112</v>
      </c>
      <c r="E40" s="27" t="s">
        <v>113</v>
      </c>
      <c r="F40" t="s">
        <v>108</v>
      </c>
    </row>
    <row r="41" spans="4:6">
      <c r="D41" s="28" t="s">
        <v>114</v>
      </c>
      <c r="E41" s="27" t="s">
        <v>115</v>
      </c>
      <c r="F41" t="s">
        <v>110</v>
      </c>
    </row>
    <row r="42" spans="4:6">
      <c r="D42" s="28" t="s">
        <v>116</v>
      </c>
      <c r="E42" s="27" t="s">
        <v>117</v>
      </c>
      <c r="F42" t="s">
        <v>112</v>
      </c>
    </row>
    <row r="43" spans="4:6">
      <c r="D43" s="28" t="s">
        <v>118</v>
      </c>
      <c r="E43" s="27" t="s">
        <v>119</v>
      </c>
      <c r="F43" t="s">
        <v>114</v>
      </c>
    </row>
    <row r="44" spans="4:6">
      <c r="D44" s="28" t="s">
        <v>120</v>
      </c>
      <c r="E44" s="27" t="s">
        <v>121</v>
      </c>
      <c r="F44" t="s">
        <v>116</v>
      </c>
    </row>
    <row r="45" spans="4:6">
      <c r="D45" s="28" t="s">
        <v>122</v>
      </c>
      <c r="E45" s="27" t="s">
        <v>123</v>
      </c>
      <c r="F45" t="s">
        <v>118</v>
      </c>
    </row>
    <row r="46" spans="4:6" ht="28">
      <c r="D46" s="28" t="s">
        <v>124</v>
      </c>
      <c r="E46" s="27" t="s">
        <v>125</v>
      </c>
      <c r="F46" t="s">
        <v>120</v>
      </c>
    </row>
    <row r="47" spans="4:6">
      <c r="D47" s="28" t="s">
        <v>126</v>
      </c>
      <c r="E47" s="27" t="s">
        <v>127</v>
      </c>
      <c r="F47" t="s">
        <v>122</v>
      </c>
    </row>
    <row r="48" spans="4:6">
      <c r="D48" s="28" t="s">
        <v>128</v>
      </c>
      <c r="E48" s="27" t="s">
        <v>129</v>
      </c>
      <c r="F48" t="s">
        <v>124</v>
      </c>
    </row>
    <row r="49" spans="4:6">
      <c r="D49" s="28" t="s">
        <v>130</v>
      </c>
      <c r="E49" s="27" t="s">
        <v>131</v>
      </c>
      <c r="F49" t="s">
        <v>126</v>
      </c>
    </row>
    <row r="50" spans="4:6">
      <c r="D50" s="28" t="s">
        <v>132</v>
      </c>
      <c r="E50" s="27" t="s">
        <v>133</v>
      </c>
      <c r="F50" t="s">
        <v>128</v>
      </c>
    </row>
    <row r="51" spans="4:6">
      <c r="D51" s="28" t="s">
        <v>134</v>
      </c>
      <c r="E51" s="27" t="s">
        <v>135</v>
      </c>
      <c r="F51" t="s">
        <v>130</v>
      </c>
    </row>
    <row r="52" spans="4:6">
      <c r="D52" s="28" t="s">
        <v>136</v>
      </c>
      <c r="E52" s="27" t="s">
        <v>137</v>
      </c>
      <c r="F52" t="s">
        <v>132</v>
      </c>
    </row>
    <row r="53" spans="4:6">
      <c r="D53" s="28" t="s">
        <v>138</v>
      </c>
      <c r="E53" s="27" t="s">
        <v>139</v>
      </c>
      <c r="F53" t="s">
        <v>134</v>
      </c>
    </row>
    <row r="54" spans="4:6">
      <c r="D54" s="28" t="s">
        <v>140</v>
      </c>
      <c r="E54" s="27" t="s">
        <v>141</v>
      </c>
      <c r="F54" t="s">
        <v>136</v>
      </c>
    </row>
    <row r="55" spans="4:6">
      <c r="D55" s="28" t="s">
        <v>142</v>
      </c>
      <c r="E55" s="27" t="s">
        <v>143</v>
      </c>
      <c r="F55" t="s">
        <v>138</v>
      </c>
    </row>
    <row r="56" spans="4:6">
      <c r="D56" s="28" t="s">
        <v>144</v>
      </c>
      <c r="E56" s="27" t="s">
        <v>145</v>
      </c>
      <c r="F56" t="s">
        <v>140</v>
      </c>
    </row>
    <row r="57" spans="4:6">
      <c r="D57" s="28" t="s">
        <v>146</v>
      </c>
      <c r="E57" s="27" t="s">
        <v>147</v>
      </c>
      <c r="F57" t="s">
        <v>142</v>
      </c>
    </row>
    <row r="58" spans="4:6">
      <c r="D58" s="28" t="s">
        <v>148</v>
      </c>
      <c r="E58" s="27" t="s">
        <v>149</v>
      </c>
      <c r="F58" t="s">
        <v>144</v>
      </c>
    </row>
    <row r="59" spans="4:6">
      <c r="D59" s="28" t="s">
        <v>150</v>
      </c>
      <c r="E59" s="27" t="s">
        <v>151</v>
      </c>
      <c r="F59" t="s">
        <v>146</v>
      </c>
    </row>
    <row r="60" spans="4:6">
      <c r="D60" s="28" t="s">
        <v>152</v>
      </c>
      <c r="E60" s="27" t="s">
        <v>153</v>
      </c>
      <c r="F60" t="s">
        <v>148</v>
      </c>
    </row>
    <row r="61" spans="4:6">
      <c r="D61" s="28" t="s">
        <v>154</v>
      </c>
      <c r="E61" s="27" t="s">
        <v>155</v>
      </c>
      <c r="F61" t="s">
        <v>150</v>
      </c>
    </row>
    <row r="62" spans="4:6">
      <c r="D62" s="28" t="s">
        <v>156</v>
      </c>
      <c r="E62" s="27" t="s">
        <v>157</v>
      </c>
      <c r="F62" t="s">
        <v>152</v>
      </c>
    </row>
    <row r="63" spans="4:6">
      <c r="D63" s="28" t="s">
        <v>158</v>
      </c>
      <c r="E63" s="27" t="s">
        <v>159</v>
      </c>
      <c r="F63" t="s">
        <v>154</v>
      </c>
    </row>
    <row r="64" spans="4:6">
      <c r="D64" s="28" t="s">
        <v>32</v>
      </c>
      <c r="E64" s="27" t="s">
        <v>160</v>
      </c>
      <c r="F64" t="s">
        <v>156</v>
      </c>
    </row>
    <row r="65" spans="4:6">
      <c r="D65" s="28" t="s">
        <v>161</v>
      </c>
      <c r="E65" s="27" t="s">
        <v>162</v>
      </c>
      <c r="F65" t="s">
        <v>158</v>
      </c>
    </row>
    <row r="66" spans="4:6">
      <c r="D66" s="28" t="s">
        <v>163</v>
      </c>
      <c r="E66" s="27" t="s">
        <v>164</v>
      </c>
      <c r="F66" t="s">
        <v>32</v>
      </c>
    </row>
    <row r="67" spans="4:6">
      <c r="D67" s="28" t="s">
        <v>165</v>
      </c>
      <c r="E67" s="27" t="s">
        <v>166</v>
      </c>
      <c r="F67" t="s">
        <v>161</v>
      </c>
    </row>
    <row r="68" spans="4:6">
      <c r="D68" s="28" t="s">
        <v>167</v>
      </c>
      <c r="E68" s="27" t="s">
        <v>168</v>
      </c>
      <c r="F68" t="s">
        <v>163</v>
      </c>
    </row>
    <row r="69" spans="4:6">
      <c r="D69" s="28" t="s">
        <v>169</v>
      </c>
      <c r="E69" s="27" t="s">
        <v>170</v>
      </c>
      <c r="F69" t="s">
        <v>165</v>
      </c>
    </row>
    <row r="70" spans="4:6">
      <c r="D70" s="28" t="s">
        <v>171</v>
      </c>
      <c r="E70" s="27" t="s">
        <v>172</v>
      </c>
      <c r="F70" t="s">
        <v>167</v>
      </c>
    </row>
    <row r="71" spans="4:6">
      <c r="D71" s="28" t="s">
        <v>173</v>
      </c>
      <c r="E71" s="27" t="s">
        <v>174</v>
      </c>
      <c r="F71" t="s">
        <v>169</v>
      </c>
    </row>
    <row r="72" spans="4:6">
      <c r="D72" s="28" t="s">
        <v>175</v>
      </c>
      <c r="E72" s="27" t="s">
        <v>176</v>
      </c>
      <c r="F72" t="s">
        <v>171</v>
      </c>
    </row>
    <row r="73" spans="4:6">
      <c r="D73" s="28" t="s">
        <v>177</v>
      </c>
      <c r="E73" s="27" t="s">
        <v>178</v>
      </c>
      <c r="F73" t="s">
        <v>173</v>
      </c>
    </row>
    <row r="74" spans="4:6">
      <c r="D74" s="28" t="s">
        <v>179</v>
      </c>
      <c r="E74" s="27" t="s">
        <v>180</v>
      </c>
      <c r="F74" t="s">
        <v>175</v>
      </c>
    </row>
    <row r="75" spans="4:6">
      <c r="D75" s="28" t="s">
        <v>181</v>
      </c>
      <c r="E75" s="27" t="s">
        <v>182</v>
      </c>
      <c r="F75" t="s">
        <v>177</v>
      </c>
    </row>
    <row r="76" spans="4:6">
      <c r="D76" s="28" t="s">
        <v>183</v>
      </c>
      <c r="E76" s="27" t="s">
        <v>184</v>
      </c>
      <c r="F76" t="s">
        <v>179</v>
      </c>
    </row>
    <row r="77" spans="4:6">
      <c r="D77" s="28" t="s">
        <v>185</v>
      </c>
      <c r="E77" s="27" t="s">
        <v>186</v>
      </c>
      <c r="F77" t="s">
        <v>181</v>
      </c>
    </row>
    <row r="78" spans="4:6">
      <c r="D78" s="28" t="s">
        <v>187</v>
      </c>
      <c r="E78" s="27" t="s">
        <v>188</v>
      </c>
      <c r="F78" t="s">
        <v>183</v>
      </c>
    </row>
    <row r="79" spans="4:6">
      <c r="D79" s="28" t="s">
        <v>189</v>
      </c>
      <c r="E79" s="27" t="s">
        <v>190</v>
      </c>
      <c r="F79" t="s">
        <v>185</v>
      </c>
    </row>
    <row r="80" spans="4:6">
      <c r="D80" s="28" t="s">
        <v>191</v>
      </c>
      <c r="E80" s="27" t="s">
        <v>192</v>
      </c>
      <c r="F80" t="s">
        <v>187</v>
      </c>
    </row>
    <row r="81" spans="4:6">
      <c r="D81" s="28" t="s">
        <v>193</v>
      </c>
      <c r="E81" s="27" t="s">
        <v>194</v>
      </c>
      <c r="F81" t="s">
        <v>189</v>
      </c>
    </row>
    <row r="82" spans="4:6">
      <c r="D82" s="28" t="s">
        <v>195</v>
      </c>
      <c r="E82" s="27" t="s">
        <v>196</v>
      </c>
      <c r="F82" t="s">
        <v>191</v>
      </c>
    </row>
    <row r="83" spans="4:6">
      <c r="D83" s="28" t="s">
        <v>197</v>
      </c>
      <c r="E83" s="27" t="s">
        <v>198</v>
      </c>
      <c r="F83" t="s">
        <v>193</v>
      </c>
    </row>
    <row r="84" spans="4:6">
      <c r="D84" s="28" t="s">
        <v>199</v>
      </c>
      <c r="E84" s="27" t="s">
        <v>200</v>
      </c>
      <c r="F84" t="s">
        <v>195</v>
      </c>
    </row>
    <row r="85" spans="4:6">
      <c r="D85" s="28" t="s">
        <v>201</v>
      </c>
      <c r="E85" s="27" t="s">
        <v>202</v>
      </c>
      <c r="F85" t="s">
        <v>197</v>
      </c>
    </row>
    <row r="86" spans="4:6">
      <c r="D86" s="28" t="s">
        <v>203</v>
      </c>
      <c r="E86" s="27" t="s">
        <v>204</v>
      </c>
      <c r="F86" t="s">
        <v>199</v>
      </c>
    </row>
    <row r="87" spans="4:6">
      <c r="D87" s="28" t="s">
        <v>205</v>
      </c>
      <c r="E87" s="27" t="s">
        <v>206</v>
      </c>
      <c r="F87" t="s">
        <v>201</v>
      </c>
    </row>
    <row r="88" spans="4:6">
      <c r="D88" s="28" t="s">
        <v>207</v>
      </c>
      <c r="E88" s="27" t="s">
        <v>208</v>
      </c>
      <c r="F88" t="s">
        <v>203</v>
      </c>
    </row>
    <row r="89" spans="4:6">
      <c r="D89" s="28" t="s">
        <v>209</v>
      </c>
      <c r="E89" s="27" t="s">
        <v>210</v>
      </c>
      <c r="F89" t="s">
        <v>205</v>
      </c>
    </row>
    <row r="90" spans="4:6">
      <c r="D90" s="28" t="s">
        <v>211</v>
      </c>
      <c r="E90" s="27" t="s">
        <v>212</v>
      </c>
      <c r="F90" t="s">
        <v>207</v>
      </c>
    </row>
    <row r="91" spans="4:6">
      <c r="D91" s="28" t="s">
        <v>213</v>
      </c>
      <c r="E91" s="27" t="s">
        <v>214</v>
      </c>
      <c r="F91" t="s">
        <v>209</v>
      </c>
    </row>
    <row r="92" spans="4:6">
      <c r="D92" s="28" t="s">
        <v>215</v>
      </c>
      <c r="E92" s="27" t="s">
        <v>216</v>
      </c>
      <c r="F92" t="s">
        <v>211</v>
      </c>
    </row>
    <row r="93" spans="4:6">
      <c r="D93" s="28" t="s">
        <v>217</v>
      </c>
      <c r="E93" s="27" t="s">
        <v>218</v>
      </c>
      <c r="F93" t="s">
        <v>213</v>
      </c>
    </row>
    <row r="94" spans="4:6">
      <c r="D94" s="28" t="s">
        <v>219</v>
      </c>
      <c r="E94" s="27" t="s">
        <v>220</v>
      </c>
      <c r="F94" t="s">
        <v>215</v>
      </c>
    </row>
    <row r="95" spans="4:6">
      <c r="D95" s="28" t="s">
        <v>221</v>
      </c>
      <c r="E95" s="27" t="s">
        <v>222</v>
      </c>
      <c r="F95" t="s">
        <v>217</v>
      </c>
    </row>
    <row r="96" spans="4:6" ht="28">
      <c r="D96" s="28" t="s">
        <v>223</v>
      </c>
      <c r="E96" s="27" t="s">
        <v>224</v>
      </c>
      <c r="F96" t="s">
        <v>219</v>
      </c>
    </row>
    <row r="97" spans="4:6">
      <c r="D97" s="28" t="s">
        <v>225</v>
      </c>
      <c r="E97" s="27" t="s">
        <v>226</v>
      </c>
      <c r="F97" t="s">
        <v>221</v>
      </c>
    </row>
    <row r="98" spans="4:6">
      <c r="D98" s="28" t="s">
        <v>227</v>
      </c>
      <c r="E98" s="27" t="s">
        <v>228</v>
      </c>
      <c r="F98" t="s">
        <v>223</v>
      </c>
    </row>
    <row r="99" spans="4:6">
      <c r="D99" s="28" t="s">
        <v>229</v>
      </c>
      <c r="E99" s="27" t="s">
        <v>230</v>
      </c>
      <c r="F99" t="s">
        <v>225</v>
      </c>
    </row>
    <row r="100" spans="4:6">
      <c r="D100" s="28" t="s">
        <v>231</v>
      </c>
      <c r="E100" s="27" t="s">
        <v>232</v>
      </c>
      <c r="F100" t="s">
        <v>227</v>
      </c>
    </row>
    <row r="101" spans="4:6">
      <c r="D101" s="28" t="s">
        <v>233</v>
      </c>
      <c r="E101" s="27" t="s">
        <v>234</v>
      </c>
      <c r="F101" t="s">
        <v>229</v>
      </c>
    </row>
    <row r="102" spans="4:6">
      <c r="D102" s="28" t="s">
        <v>235</v>
      </c>
      <c r="E102" s="27" t="s">
        <v>236</v>
      </c>
      <c r="F102" t="s">
        <v>231</v>
      </c>
    </row>
    <row r="103" spans="4:6">
      <c r="D103" s="28" t="s">
        <v>237</v>
      </c>
      <c r="E103" s="27" t="s">
        <v>238</v>
      </c>
      <c r="F103" t="s">
        <v>233</v>
      </c>
    </row>
    <row r="104" spans="4:6">
      <c r="D104" s="28" t="s">
        <v>239</v>
      </c>
      <c r="E104" s="27" t="s">
        <v>240</v>
      </c>
      <c r="F104" t="s">
        <v>235</v>
      </c>
    </row>
    <row r="105" spans="4:6">
      <c r="D105" s="28" t="s">
        <v>241</v>
      </c>
      <c r="E105" s="27" t="s">
        <v>242</v>
      </c>
      <c r="F105" t="s">
        <v>237</v>
      </c>
    </row>
    <row r="106" spans="4:6">
      <c r="D106" s="28" t="s">
        <v>243</v>
      </c>
      <c r="E106" s="27" t="s">
        <v>244</v>
      </c>
      <c r="F106" t="s">
        <v>239</v>
      </c>
    </row>
    <row r="107" spans="4:6">
      <c r="D107" s="28" t="s">
        <v>245</v>
      </c>
      <c r="E107" s="27" t="s">
        <v>246</v>
      </c>
      <c r="F107" t="s">
        <v>241</v>
      </c>
    </row>
    <row r="108" spans="4:6">
      <c r="D108" s="28" t="s">
        <v>247</v>
      </c>
      <c r="E108" s="27" t="s">
        <v>248</v>
      </c>
      <c r="F108" t="s">
        <v>243</v>
      </c>
    </row>
    <row r="109" spans="4:6">
      <c r="D109" s="28" t="s">
        <v>249</v>
      </c>
      <c r="E109" s="27" t="s">
        <v>250</v>
      </c>
      <c r="F109" t="s">
        <v>245</v>
      </c>
    </row>
    <row r="110" spans="4:6">
      <c r="D110" s="28" t="s">
        <v>251</v>
      </c>
      <c r="E110" s="27" t="s">
        <v>252</v>
      </c>
      <c r="F110" t="s">
        <v>247</v>
      </c>
    </row>
    <row r="111" spans="4:6">
      <c r="D111" s="28" t="s">
        <v>253</v>
      </c>
      <c r="E111" s="27" t="s">
        <v>254</v>
      </c>
      <c r="F111" t="s">
        <v>249</v>
      </c>
    </row>
    <row r="112" spans="4:6">
      <c r="D112" s="28" t="s">
        <v>255</v>
      </c>
      <c r="E112" s="27" t="s">
        <v>256</v>
      </c>
      <c r="F112" t="s">
        <v>251</v>
      </c>
    </row>
    <row r="113" spans="4:6">
      <c r="D113" s="28" t="s">
        <v>257</v>
      </c>
      <c r="E113" s="27" t="s">
        <v>258</v>
      </c>
      <c r="F113" t="s">
        <v>253</v>
      </c>
    </row>
    <row r="114" spans="4:6">
      <c r="D114" s="28" t="s">
        <v>259</v>
      </c>
      <c r="E114" s="27" t="s">
        <v>260</v>
      </c>
      <c r="F114" t="s">
        <v>255</v>
      </c>
    </row>
    <row r="115" spans="4:6">
      <c r="D115" s="28" t="s">
        <v>261</v>
      </c>
      <c r="E115" s="27" t="s">
        <v>262</v>
      </c>
      <c r="F115" t="s">
        <v>257</v>
      </c>
    </row>
    <row r="116" spans="4:6">
      <c r="D116" s="28" t="s">
        <v>263</v>
      </c>
      <c r="E116" s="27" t="s">
        <v>264</v>
      </c>
      <c r="F116" t="s">
        <v>259</v>
      </c>
    </row>
    <row r="117" spans="4:6">
      <c r="D117" s="28" t="s">
        <v>265</v>
      </c>
      <c r="E117" s="27" t="s">
        <v>266</v>
      </c>
      <c r="F117" t="s">
        <v>261</v>
      </c>
    </row>
    <row r="118" spans="4:6">
      <c r="D118" s="28" t="s">
        <v>267</v>
      </c>
      <c r="E118" s="27" t="s">
        <v>268</v>
      </c>
      <c r="F118" t="s">
        <v>263</v>
      </c>
    </row>
    <row r="119" spans="4:6">
      <c r="D119" s="28" t="s">
        <v>269</v>
      </c>
      <c r="E119" s="27" t="s">
        <v>270</v>
      </c>
      <c r="F119" t="s">
        <v>265</v>
      </c>
    </row>
    <row r="120" spans="4:6">
      <c r="D120" s="28" t="s">
        <v>271</v>
      </c>
      <c r="E120" s="27" t="s">
        <v>272</v>
      </c>
      <c r="F120" t="s">
        <v>267</v>
      </c>
    </row>
    <row r="121" spans="4:6">
      <c r="D121" s="28" t="s">
        <v>273</v>
      </c>
      <c r="E121" s="27" t="s">
        <v>274</v>
      </c>
      <c r="F121" t="s">
        <v>269</v>
      </c>
    </row>
    <row r="122" spans="4:6">
      <c r="D122" s="28" t="s">
        <v>275</v>
      </c>
      <c r="E122" s="27" t="s">
        <v>276</v>
      </c>
      <c r="F122" t="s">
        <v>271</v>
      </c>
    </row>
    <row r="123" spans="4:6">
      <c r="D123" s="28" t="s">
        <v>277</v>
      </c>
      <c r="E123" s="27" t="s">
        <v>278</v>
      </c>
      <c r="F123" t="s">
        <v>273</v>
      </c>
    </row>
    <row r="124" spans="4:6">
      <c r="D124" s="28" t="s">
        <v>279</v>
      </c>
      <c r="E124" s="27" t="s">
        <v>280</v>
      </c>
      <c r="F124" t="s">
        <v>275</v>
      </c>
    </row>
    <row r="125" spans="4:6">
      <c r="D125" s="28" t="s">
        <v>281</v>
      </c>
      <c r="E125" s="27" t="s">
        <v>282</v>
      </c>
      <c r="F125" t="s">
        <v>277</v>
      </c>
    </row>
    <row r="126" spans="4:6">
      <c r="D126" s="28" t="s">
        <v>283</v>
      </c>
      <c r="E126" s="27" t="s">
        <v>284</v>
      </c>
      <c r="F126" t="s">
        <v>279</v>
      </c>
    </row>
    <row r="127" spans="4:6">
      <c r="D127" s="28" t="s">
        <v>285</v>
      </c>
      <c r="E127" s="27" t="s">
        <v>286</v>
      </c>
      <c r="F127" t="s">
        <v>281</v>
      </c>
    </row>
    <row r="128" spans="4:6">
      <c r="D128" s="28" t="s">
        <v>287</v>
      </c>
      <c r="E128" s="27" t="s">
        <v>288</v>
      </c>
      <c r="F128" t="s">
        <v>283</v>
      </c>
    </row>
    <row r="129" spans="4:6">
      <c r="D129" s="28" t="s">
        <v>289</v>
      </c>
      <c r="E129" s="27" t="s">
        <v>290</v>
      </c>
      <c r="F129" t="s">
        <v>285</v>
      </c>
    </row>
    <row r="130" spans="4:6">
      <c r="D130" s="28" t="s">
        <v>291</v>
      </c>
      <c r="E130" s="27" t="s">
        <v>292</v>
      </c>
      <c r="F130" t="s">
        <v>287</v>
      </c>
    </row>
    <row r="131" spans="4:6" ht="28">
      <c r="D131" s="28" t="s">
        <v>293</v>
      </c>
      <c r="E131" s="27" t="s">
        <v>294</v>
      </c>
      <c r="F131" t="s">
        <v>289</v>
      </c>
    </row>
    <row r="132" spans="4:6">
      <c r="D132" s="28" t="s">
        <v>295</v>
      </c>
      <c r="E132" s="27" t="s">
        <v>296</v>
      </c>
      <c r="F132" t="s">
        <v>291</v>
      </c>
    </row>
    <row r="133" spans="4:6">
      <c r="D133" s="28" t="s">
        <v>297</v>
      </c>
      <c r="E133" s="27" t="s">
        <v>298</v>
      </c>
      <c r="F133" t="s">
        <v>293</v>
      </c>
    </row>
    <row r="134" spans="4:6">
      <c r="D134" s="28" t="s">
        <v>299</v>
      </c>
      <c r="E134" s="27" t="s">
        <v>300</v>
      </c>
      <c r="F134" t="s">
        <v>295</v>
      </c>
    </row>
    <row r="135" spans="4:6">
      <c r="D135" s="28" t="s">
        <v>301</v>
      </c>
      <c r="E135" s="27" t="s">
        <v>302</v>
      </c>
      <c r="F135" t="s">
        <v>297</v>
      </c>
    </row>
    <row r="136" spans="4:6">
      <c r="D136" s="28" t="s">
        <v>303</v>
      </c>
      <c r="E136" s="27" t="s">
        <v>304</v>
      </c>
      <c r="F136" t="s">
        <v>299</v>
      </c>
    </row>
    <row r="137" spans="4:6">
      <c r="D137" s="28" t="s">
        <v>305</v>
      </c>
      <c r="E137" s="27" t="s">
        <v>306</v>
      </c>
      <c r="F137" t="s">
        <v>301</v>
      </c>
    </row>
    <row r="138" spans="4:6">
      <c r="D138" s="28" t="s">
        <v>307</v>
      </c>
      <c r="E138" s="27" t="s">
        <v>308</v>
      </c>
      <c r="F138" t="s">
        <v>303</v>
      </c>
    </row>
    <row r="139" spans="4:6">
      <c r="D139" s="28" t="s">
        <v>309</v>
      </c>
      <c r="E139" s="27" t="s">
        <v>310</v>
      </c>
      <c r="F139" t="s">
        <v>305</v>
      </c>
    </row>
    <row r="140" spans="4:6">
      <c r="D140" s="28" t="s">
        <v>311</v>
      </c>
      <c r="E140" s="27" t="s">
        <v>312</v>
      </c>
      <c r="F140" t="s">
        <v>307</v>
      </c>
    </row>
    <row r="141" spans="4:6">
      <c r="D141" s="28" t="s">
        <v>313</v>
      </c>
      <c r="E141" s="27" t="s">
        <v>314</v>
      </c>
      <c r="F141" t="s">
        <v>309</v>
      </c>
    </row>
    <row r="142" spans="4:6">
      <c r="D142" s="28" t="s">
        <v>315</v>
      </c>
      <c r="E142" s="27" t="s">
        <v>316</v>
      </c>
      <c r="F142" t="s">
        <v>311</v>
      </c>
    </row>
    <row r="143" spans="4:6">
      <c r="D143" s="28" t="s">
        <v>317</v>
      </c>
      <c r="E143" s="27" t="s">
        <v>318</v>
      </c>
      <c r="F143" t="s">
        <v>313</v>
      </c>
    </row>
    <row r="144" spans="4:6">
      <c r="D144" s="28" t="s">
        <v>319</v>
      </c>
      <c r="E144" s="27" t="s">
        <v>320</v>
      </c>
      <c r="F144" t="s">
        <v>315</v>
      </c>
    </row>
    <row r="145" spans="4:6">
      <c r="D145" s="28" t="s">
        <v>321</v>
      </c>
      <c r="E145" s="27" t="s">
        <v>322</v>
      </c>
      <c r="F145" t="s">
        <v>317</v>
      </c>
    </row>
    <row r="146" spans="4:6">
      <c r="D146" s="28" t="s">
        <v>323</v>
      </c>
      <c r="E146" s="27" t="s">
        <v>324</v>
      </c>
      <c r="F146" t="s">
        <v>319</v>
      </c>
    </row>
    <row r="147" spans="4:6">
      <c r="D147" s="28" t="s">
        <v>8</v>
      </c>
      <c r="E147" s="27" t="s">
        <v>325</v>
      </c>
      <c r="F147" t="s">
        <v>321</v>
      </c>
    </row>
    <row r="148" spans="4:6">
      <c r="D148" s="28" t="s">
        <v>326</v>
      </c>
      <c r="E148" s="27" t="s">
        <v>327</v>
      </c>
      <c r="F148" t="s">
        <v>323</v>
      </c>
    </row>
    <row r="149" spans="4:6">
      <c r="D149" s="28" t="s">
        <v>328</v>
      </c>
      <c r="E149" s="27" t="s">
        <v>329</v>
      </c>
      <c r="F149" t="s">
        <v>8</v>
      </c>
    </row>
    <row r="150" spans="4:6">
      <c r="D150" s="28" t="s">
        <v>330</v>
      </c>
      <c r="E150" s="27" t="s">
        <v>331</v>
      </c>
      <c r="F150" t="s">
        <v>326</v>
      </c>
    </row>
    <row r="151" spans="4:6">
      <c r="D151" s="28" t="s">
        <v>332</v>
      </c>
      <c r="E151" s="27" t="s">
        <v>333</v>
      </c>
      <c r="F151" t="s">
        <v>328</v>
      </c>
    </row>
    <row r="152" spans="4:6">
      <c r="D152" s="28" t="s">
        <v>334</v>
      </c>
      <c r="E152" s="27" t="s">
        <v>335</v>
      </c>
      <c r="F152" t="s">
        <v>330</v>
      </c>
    </row>
    <row r="153" spans="4:6">
      <c r="D153" s="28" t="s">
        <v>336</v>
      </c>
      <c r="E153" s="27" t="s">
        <v>337</v>
      </c>
      <c r="F153" t="s">
        <v>332</v>
      </c>
    </row>
    <row r="154" spans="4:6" ht="42">
      <c r="D154" s="28" t="s">
        <v>338</v>
      </c>
      <c r="E154" s="27" t="s">
        <v>339</v>
      </c>
      <c r="F154" t="s">
        <v>334</v>
      </c>
    </row>
    <row r="155" spans="4:6">
      <c r="D155" s="28" t="s">
        <v>340</v>
      </c>
      <c r="E155" s="27" t="s">
        <v>341</v>
      </c>
      <c r="F155" t="s">
        <v>336</v>
      </c>
    </row>
    <row r="156" spans="4:6" ht="28">
      <c r="D156" s="28" t="s">
        <v>342</v>
      </c>
      <c r="E156" s="27" t="s">
        <v>343</v>
      </c>
      <c r="F156" t="s">
        <v>338</v>
      </c>
    </row>
    <row r="157" spans="4:6" ht="28">
      <c r="D157" s="28" t="s">
        <v>344</v>
      </c>
      <c r="E157" s="27" t="s">
        <v>345</v>
      </c>
      <c r="F157" t="s">
        <v>340</v>
      </c>
    </row>
    <row r="158" spans="4:6" ht="28">
      <c r="D158" s="28" t="s">
        <v>346</v>
      </c>
      <c r="E158" s="27" t="s">
        <v>347</v>
      </c>
      <c r="F158" t="s">
        <v>342</v>
      </c>
    </row>
    <row r="159" spans="4:6">
      <c r="D159" s="28" t="s">
        <v>348</v>
      </c>
      <c r="E159" s="27" t="s">
        <v>349</v>
      </c>
      <c r="F159" t="s">
        <v>344</v>
      </c>
    </row>
    <row r="160" spans="4:6">
      <c r="D160" s="28" t="s">
        <v>350</v>
      </c>
      <c r="E160" s="27" t="s">
        <v>351</v>
      </c>
      <c r="F160" t="s">
        <v>346</v>
      </c>
    </row>
    <row r="161" spans="4:6">
      <c r="D161" s="28" t="s">
        <v>352</v>
      </c>
      <c r="E161" s="27" t="s">
        <v>353</v>
      </c>
      <c r="F161" t="s">
        <v>348</v>
      </c>
    </row>
    <row r="162" spans="4:6">
      <c r="D162" s="28" t="s">
        <v>354</v>
      </c>
      <c r="E162" s="27" t="s">
        <v>355</v>
      </c>
      <c r="F162" t="s">
        <v>350</v>
      </c>
    </row>
    <row r="163" spans="4:6">
      <c r="F163" t="s">
        <v>352</v>
      </c>
    </row>
    <row r="164" spans="4:6">
      <c r="F164" t="s">
        <v>354</v>
      </c>
    </row>
  </sheetData>
  <phoneticPr fontId="16"/>
  <hyperlinks>
    <hyperlink ref="D1" r:id="rId1" display="http://www.xe.com/currency/aed-emirati-dirham" xr:uid="{00000000-0004-0000-0400-000000000000}"/>
    <hyperlink ref="D2" r:id="rId2" display="http://www.xe.com/currency/afn-afghan-afghani" xr:uid="{00000000-0004-0000-0400-000001000000}"/>
    <hyperlink ref="D3" r:id="rId3" display="http://www.xe.com/currency/all-albanian-lek" xr:uid="{00000000-0004-0000-0400-000002000000}"/>
    <hyperlink ref="D4" r:id="rId4" display="http://www.xe.com/currency/amd-armenian-dram" xr:uid="{00000000-0004-0000-0400-000003000000}"/>
    <hyperlink ref="D5" r:id="rId5" display="http://www.xe.com/currency/ang-dutch-guilder" xr:uid="{00000000-0004-0000-0400-000004000000}"/>
    <hyperlink ref="D6" r:id="rId6" display="http://www.xe.com/currency/aoa-angolan-kwanza" xr:uid="{00000000-0004-0000-0400-000005000000}"/>
    <hyperlink ref="D7" r:id="rId7" display="http://www.xe.com/currency/ars-argentine-peso" xr:uid="{00000000-0004-0000-0400-000006000000}"/>
    <hyperlink ref="D8" r:id="rId8" display="http://www.xe.com/currency/aud-australian-dollar" xr:uid="{00000000-0004-0000-0400-000007000000}"/>
    <hyperlink ref="D9" r:id="rId9" display="http://www.xe.com/currency/awg-aruban-or-dutch-guilder" xr:uid="{00000000-0004-0000-0400-000008000000}"/>
    <hyperlink ref="D10" r:id="rId10" display="http://www.xe.com/currency/azn-azerbaijan-manat" xr:uid="{00000000-0004-0000-0400-000009000000}"/>
    <hyperlink ref="D11" r:id="rId11" display="http://www.xe.com/currency/bam-bosnian-convertible-marka" xr:uid="{00000000-0004-0000-0400-00000A000000}"/>
    <hyperlink ref="D12" r:id="rId12" display="http://www.xe.com/currency/bbd-barbadian-or-bajan-dollar" xr:uid="{00000000-0004-0000-0400-00000B000000}"/>
    <hyperlink ref="D13" r:id="rId13" display="http://www.xe.com/currency/bdt-bangladeshi-taka" xr:uid="{00000000-0004-0000-0400-00000C000000}"/>
    <hyperlink ref="D14" r:id="rId14" display="http://www.xe.com/currency/bgn-bulgarian-lev" xr:uid="{00000000-0004-0000-0400-00000D000000}"/>
    <hyperlink ref="D15" r:id="rId15" display="http://www.xe.com/currency/bhd-bahraini-dinar" xr:uid="{00000000-0004-0000-0400-00000E000000}"/>
    <hyperlink ref="D16" r:id="rId16" display="http://www.xe.com/currency/bif-burundian-franc" xr:uid="{00000000-0004-0000-0400-00000F000000}"/>
    <hyperlink ref="D17" r:id="rId17" display="http://www.xe.com/currency/bmd-bermudian-dollar" xr:uid="{00000000-0004-0000-0400-000010000000}"/>
    <hyperlink ref="D18" r:id="rId18" display="http://www.xe.com/currency/bnd-bruneian-dollar" xr:uid="{00000000-0004-0000-0400-000011000000}"/>
    <hyperlink ref="D19" r:id="rId19" display="http://www.xe.com/currency/bob-bolivian-bolíviano" xr:uid="{00000000-0004-0000-0400-000012000000}"/>
    <hyperlink ref="D20" r:id="rId20" display="http://www.xe.com/currency/brl-brazilian-real" xr:uid="{00000000-0004-0000-0400-000013000000}"/>
    <hyperlink ref="D21" r:id="rId21" display="http://www.xe.com/currency/bsd-bahamian-dollar" xr:uid="{00000000-0004-0000-0400-000014000000}"/>
    <hyperlink ref="D22" r:id="rId22" display="http://www.xe.com/currency/btn-bhutanese-ngultrum" xr:uid="{00000000-0004-0000-0400-000015000000}"/>
    <hyperlink ref="D23" r:id="rId23" display="http://www.xe.com/currency/bwp-botswana-pula" xr:uid="{00000000-0004-0000-0400-000016000000}"/>
    <hyperlink ref="D24" r:id="rId24" display="http://www.xe.com/currency/byn-belarusian-ruble" xr:uid="{00000000-0004-0000-0400-000017000000}"/>
    <hyperlink ref="D25" r:id="rId25" display="http://www.xe.com/currency/bzd-belizean-dollar" xr:uid="{00000000-0004-0000-0400-000018000000}"/>
    <hyperlink ref="D26" r:id="rId26" display="http://www.xe.com/currency/cad-canadian-dollar" xr:uid="{00000000-0004-0000-0400-000019000000}"/>
    <hyperlink ref="D27" r:id="rId27" display="http://www.xe.com/currency/cdf-congolese-franc" xr:uid="{00000000-0004-0000-0400-00001A000000}"/>
    <hyperlink ref="D28" r:id="rId28" display="http://www.xe.com/currency/chf-swiss-franc" xr:uid="{00000000-0004-0000-0400-00001B000000}"/>
    <hyperlink ref="D29" r:id="rId29" display="http://www.xe.com/currency/clp-chilean-peso" xr:uid="{00000000-0004-0000-0400-00001C000000}"/>
    <hyperlink ref="D30" r:id="rId30" display="http://www.xe.com/currency/cny-chinese-yuan-renminbi" xr:uid="{00000000-0004-0000-0400-00001D000000}"/>
    <hyperlink ref="D31" r:id="rId31" display="http://www.xe.com/currency/cop-colombian-peso" xr:uid="{00000000-0004-0000-0400-00001E000000}"/>
    <hyperlink ref="D32" r:id="rId32" display="http://www.xe.com/currency/crc-costa-rican-colon" xr:uid="{00000000-0004-0000-0400-00001F000000}"/>
    <hyperlink ref="D33" r:id="rId33" display="http://www.xe.com/currency/cuc-cuban-convertible-peso" xr:uid="{00000000-0004-0000-0400-000020000000}"/>
    <hyperlink ref="D34" r:id="rId34" display="http://www.xe.com/currency/cup-cuban-peso" xr:uid="{00000000-0004-0000-0400-000021000000}"/>
    <hyperlink ref="D35" r:id="rId35" display="http://www.xe.com/currency/cve-cape-verdean-escudo" xr:uid="{00000000-0004-0000-0400-000022000000}"/>
    <hyperlink ref="D36" r:id="rId36" display="http://www.xe.com/currency/czk-czech-koruna" xr:uid="{00000000-0004-0000-0400-000023000000}"/>
    <hyperlink ref="D37" r:id="rId37" display="http://www.xe.com/currency/djf-djiboutian-franc" xr:uid="{00000000-0004-0000-0400-000024000000}"/>
    <hyperlink ref="D38" r:id="rId38" display="http://www.xe.com/currency/dkk-danish-krone" xr:uid="{00000000-0004-0000-0400-000025000000}"/>
    <hyperlink ref="D39" r:id="rId39" display="http://www.xe.com/currency/dop-dominican-peso" xr:uid="{00000000-0004-0000-0400-000026000000}"/>
    <hyperlink ref="D40" r:id="rId40" display="http://www.xe.com/currency/dzd-algerian-dinar" xr:uid="{00000000-0004-0000-0400-000027000000}"/>
    <hyperlink ref="D41" r:id="rId41" display="http://www.xe.com/currency/egp-egyptian-pound" xr:uid="{00000000-0004-0000-0400-000028000000}"/>
    <hyperlink ref="D42" r:id="rId42" display="http://www.xe.com/currency/ern-eritrean-nakfa" xr:uid="{00000000-0004-0000-0400-000029000000}"/>
    <hyperlink ref="D43" r:id="rId43" display="http://www.xe.com/currency/etb-ethiopian-birr" xr:uid="{00000000-0004-0000-0400-00002A000000}"/>
    <hyperlink ref="D44" r:id="rId44" display="http://www.xe.com/currency/eur-euro" xr:uid="{00000000-0004-0000-0400-00002B000000}"/>
    <hyperlink ref="D45" r:id="rId45" display="http://www.xe.com/currency/fjd-fijian-dollar" xr:uid="{00000000-0004-0000-0400-00002C000000}"/>
    <hyperlink ref="D46" r:id="rId46" display="http://www.xe.com/currency/fkp-falkland-island-pound" xr:uid="{00000000-0004-0000-0400-00002D000000}"/>
    <hyperlink ref="D47" r:id="rId47" display="http://www.xe.com/currency/gbp-british-pound" xr:uid="{00000000-0004-0000-0400-00002E000000}"/>
    <hyperlink ref="D48" r:id="rId48" display="http://www.xe.com/currency/gel-georgian-lari" xr:uid="{00000000-0004-0000-0400-00002F000000}"/>
    <hyperlink ref="D49" r:id="rId49" display="http://www.xe.com/currency/ggp-guernsey-pound" xr:uid="{00000000-0004-0000-0400-000030000000}"/>
    <hyperlink ref="D50" r:id="rId50" display="http://www.xe.com/currency/ghs-ghanaian-cedi" xr:uid="{00000000-0004-0000-0400-000031000000}"/>
    <hyperlink ref="D51" r:id="rId51" display="http://www.xe.com/currency/gip-gibraltar-pound" xr:uid="{00000000-0004-0000-0400-000032000000}"/>
    <hyperlink ref="D52" r:id="rId52" display="http://www.xe.com/currency/gmd-gambian-dalasi" xr:uid="{00000000-0004-0000-0400-000033000000}"/>
    <hyperlink ref="D53" r:id="rId53" display="http://www.xe.com/currency/gnf-guinean-franc" xr:uid="{00000000-0004-0000-0400-000034000000}"/>
    <hyperlink ref="D54" r:id="rId54" display="http://www.xe.com/currency/gtq-guatemalan-quetzal" xr:uid="{00000000-0004-0000-0400-000035000000}"/>
    <hyperlink ref="D55" r:id="rId55" display="http://www.xe.com/currency/gyd-guyanese-dollar" xr:uid="{00000000-0004-0000-0400-000036000000}"/>
    <hyperlink ref="D56" r:id="rId56" display="http://www.xe.com/currency/hkd-hong-kong-dollar" xr:uid="{00000000-0004-0000-0400-000037000000}"/>
    <hyperlink ref="D57" r:id="rId57" display="http://www.xe.com/currency/hnl-honduran-lempira" xr:uid="{00000000-0004-0000-0400-000038000000}"/>
    <hyperlink ref="D58" r:id="rId58" display="http://www.xe.com/currency/hrk-croatian-kuna" xr:uid="{00000000-0004-0000-0400-000039000000}"/>
    <hyperlink ref="D59" r:id="rId59" display="http://www.xe.com/currency/htg-haitian-gourde" xr:uid="{00000000-0004-0000-0400-00003A000000}"/>
    <hyperlink ref="D60" r:id="rId60" display="http://www.xe.com/currency/huf-hungarian-forint" xr:uid="{00000000-0004-0000-0400-00003B000000}"/>
    <hyperlink ref="D61" r:id="rId61" display="http://www.xe.com/currency/idr-indonesian-rupiah" xr:uid="{00000000-0004-0000-0400-00003C000000}"/>
    <hyperlink ref="D62" r:id="rId62" display="http://www.xe.com/currency/ils-israeli-shekel" xr:uid="{00000000-0004-0000-0400-00003D000000}"/>
    <hyperlink ref="D63" r:id="rId63" display="http://www.xe.com/currency/imp-isle-of-man-pound" xr:uid="{00000000-0004-0000-0400-00003E000000}"/>
    <hyperlink ref="D64" r:id="rId64" display="http://www.xe.com/currency/inr-indian-rupee" xr:uid="{00000000-0004-0000-0400-00003F000000}"/>
    <hyperlink ref="D65" r:id="rId65" display="http://www.xe.com/currency/iqd-iraqi-dinar" xr:uid="{00000000-0004-0000-0400-000040000000}"/>
    <hyperlink ref="D66" r:id="rId66" display="http://www.xe.com/currency/irr-iranian-rial" xr:uid="{00000000-0004-0000-0400-000041000000}"/>
    <hyperlink ref="D67" r:id="rId67" display="http://www.xe.com/currency/isk-icelandic-krona" xr:uid="{00000000-0004-0000-0400-000042000000}"/>
    <hyperlink ref="D68" r:id="rId68" display="http://www.xe.com/currency/jep-jersey-pound" xr:uid="{00000000-0004-0000-0400-000043000000}"/>
    <hyperlink ref="D69" r:id="rId69" display="http://www.xe.com/currency/jmd-jamaican-dollar" xr:uid="{00000000-0004-0000-0400-000044000000}"/>
    <hyperlink ref="D70" r:id="rId70" display="http://www.xe.com/currency/jod-jordanian-dinar" xr:uid="{00000000-0004-0000-0400-000045000000}"/>
    <hyperlink ref="D71" r:id="rId71" display="http://www.xe.com/currency/jpy-japanese-yen" xr:uid="{00000000-0004-0000-0400-000046000000}"/>
    <hyperlink ref="D72" r:id="rId72" display="http://www.xe.com/currency/kes-kenyan-shilling" xr:uid="{00000000-0004-0000-0400-000047000000}"/>
    <hyperlink ref="D73" r:id="rId73" display="http://www.xe.com/currency/kgs-kyrgyzstani-som" xr:uid="{00000000-0004-0000-0400-000048000000}"/>
    <hyperlink ref="D74" r:id="rId74" display="http://www.xe.com/currency/khr-cambodian-riel" xr:uid="{00000000-0004-0000-0400-000049000000}"/>
    <hyperlink ref="D75" r:id="rId75" display="http://www.xe.com/currency/kmf-comorian-franc" xr:uid="{00000000-0004-0000-0400-00004A000000}"/>
    <hyperlink ref="D76" r:id="rId76" display="http://www.xe.com/currency/kpw-north-korean-won" xr:uid="{00000000-0004-0000-0400-00004B000000}"/>
    <hyperlink ref="D77" r:id="rId77" display="http://www.xe.com/currency/krw-south-korean-won" xr:uid="{00000000-0004-0000-0400-00004C000000}"/>
    <hyperlink ref="D78" r:id="rId78" display="http://www.xe.com/currency/kwd-kuwaiti-dinar" xr:uid="{00000000-0004-0000-0400-00004D000000}"/>
    <hyperlink ref="D79" r:id="rId79" display="http://www.xe.com/currency/kyd-caymanian-dollar" xr:uid="{00000000-0004-0000-0400-00004E000000}"/>
    <hyperlink ref="D80" r:id="rId80" display="http://www.xe.com/currency/kzt-kazakhstani-tenge" xr:uid="{00000000-0004-0000-0400-00004F000000}"/>
    <hyperlink ref="D81" r:id="rId81" display="http://www.xe.com/currency/lak-lao-kip" xr:uid="{00000000-0004-0000-0400-000050000000}"/>
    <hyperlink ref="D82" r:id="rId82" display="http://www.xe.com/currency/lbp-lebanese-pound" xr:uid="{00000000-0004-0000-0400-000051000000}"/>
    <hyperlink ref="D83" r:id="rId83" display="http://www.xe.com/currency/lkr-sri-lankan-rupee" xr:uid="{00000000-0004-0000-0400-000052000000}"/>
    <hyperlink ref="D84" r:id="rId84" display="http://www.xe.com/currency/lrd-liberian-dollar" xr:uid="{00000000-0004-0000-0400-000053000000}"/>
    <hyperlink ref="D85" r:id="rId85" display="http://www.xe.com/currency/lsl-basotho-loti" xr:uid="{00000000-0004-0000-0400-000054000000}"/>
    <hyperlink ref="D86" r:id="rId86" display="http://www.xe.com/currency/lyd-libyan-dinar" xr:uid="{00000000-0004-0000-0400-000055000000}"/>
    <hyperlink ref="D87" r:id="rId87" display="http://www.xe.com/currency/mad-moroccan-dirham" xr:uid="{00000000-0004-0000-0400-000056000000}"/>
    <hyperlink ref="D88" r:id="rId88" display="http://www.xe.com/currency/mdl-moldovan-leu" xr:uid="{00000000-0004-0000-0400-000057000000}"/>
    <hyperlink ref="D89" r:id="rId89" display="http://www.xe.com/currency/mga-malagasy-ariary" xr:uid="{00000000-0004-0000-0400-000058000000}"/>
    <hyperlink ref="D90" r:id="rId90" display="http://www.xe.com/currency/mkd-macedonian-denar" xr:uid="{00000000-0004-0000-0400-000059000000}"/>
    <hyperlink ref="D91" r:id="rId91" display="http://www.xe.com/currency/mmk-burmese-kyat" xr:uid="{00000000-0004-0000-0400-00005A000000}"/>
    <hyperlink ref="D92" r:id="rId92" display="http://www.xe.com/currency/mnt-mongolian-tughrik" xr:uid="{00000000-0004-0000-0400-00005B000000}"/>
    <hyperlink ref="D93" r:id="rId93" display="http://www.xe.com/currency/mop-macau-pataca" xr:uid="{00000000-0004-0000-0400-00005C000000}"/>
    <hyperlink ref="D94" r:id="rId94" display="http://www.xe.com/currency/mru-mauritanian-ouguiya" xr:uid="{00000000-0004-0000-0400-00005D000000}"/>
    <hyperlink ref="D95" r:id="rId95" display="http://www.xe.com/currency/mur-mauritian-rupee" xr:uid="{00000000-0004-0000-0400-00005E000000}"/>
    <hyperlink ref="D96" r:id="rId96" display="http://www.xe.com/currency/mvr-maldivian-rufiyaa" xr:uid="{00000000-0004-0000-0400-00005F000000}"/>
    <hyperlink ref="D97" r:id="rId97" display="http://www.xe.com/currency/mwk-malawian-kwacha" xr:uid="{00000000-0004-0000-0400-000060000000}"/>
    <hyperlink ref="D98" r:id="rId98" display="http://www.xe.com/currency/mxn-mexican-peso" xr:uid="{00000000-0004-0000-0400-000061000000}"/>
    <hyperlink ref="D99" r:id="rId99" display="http://www.xe.com/currency/myr-malaysian-ringgit" xr:uid="{00000000-0004-0000-0400-000062000000}"/>
    <hyperlink ref="D100" r:id="rId100" display="http://www.xe.com/currency/mzn-mozambican-metical" xr:uid="{00000000-0004-0000-0400-000063000000}"/>
    <hyperlink ref="D101" r:id="rId101" display="http://www.xe.com/currency/nad-namibian-dollar" xr:uid="{00000000-0004-0000-0400-000064000000}"/>
    <hyperlink ref="D102" r:id="rId102" display="http://www.xe.com/currency/ngn-nigerian-naira" xr:uid="{00000000-0004-0000-0400-000065000000}"/>
    <hyperlink ref="D103" r:id="rId103" display="http://www.xe.com/currency/nio-nicaraguan-cordoba" xr:uid="{00000000-0004-0000-0400-000066000000}"/>
    <hyperlink ref="D104" r:id="rId104" display="http://www.xe.com/currency/nok-norwegian-krone" xr:uid="{00000000-0004-0000-0400-000067000000}"/>
    <hyperlink ref="D105" r:id="rId105" display="http://www.xe.com/currency/npr-nepalese-rupee" xr:uid="{00000000-0004-0000-0400-000068000000}"/>
    <hyperlink ref="D106" r:id="rId106" display="http://www.xe.com/currency/nzd-new-zealand-dollar" xr:uid="{00000000-0004-0000-0400-000069000000}"/>
    <hyperlink ref="D107" r:id="rId107" display="http://www.xe.com/currency/omr-omani-rial" xr:uid="{00000000-0004-0000-0400-00006A000000}"/>
    <hyperlink ref="D108" r:id="rId108" display="http://www.xe.com/currency/pab-panamanian-balboa" xr:uid="{00000000-0004-0000-0400-00006B000000}"/>
    <hyperlink ref="D109" r:id="rId109" display="http://www.xe.com/currency/pen-peruvian-sol" xr:uid="{00000000-0004-0000-0400-00006C000000}"/>
    <hyperlink ref="D110" r:id="rId110" display="http://www.xe.com/currency/pgk-papua-new-guinean-kina" xr:uid="{00000000-0004-0000-0400-00006D000000}"/>
    <hyperlink ref="D111" r:id="rId111" display="http://www.xe.com/currency/php-philippine-piso" xr:uid="{00000000-0004-0000-0400-00006E000000}"/>
    <hyperlink ref="D112" r:id="rId112" display="http://www.xe.com/currency/pkr-pakistani-rupee" xr:uid="{00000000-0004-0000-0400-00006F000000}"/>
    <hyperlink ref="D113" r:id="rId113" display="http://www.xe.com/currency/pln-polish-zloty" xr:uid="{00000000-0004-0000-0400-000070000000}"/>
    <hyperlink ref="D114" r:id="rId114" display="http://www.xe.com/currency/pyg-paraguayan-guarani" xr:uid="{00000000-0004-0000-0400-000071000000}"/>
    <hyperlink ref="D115" r:id="rId115" display="http://www.xe.com/currency/qar-qatari-riyal" xr:uid="{00000000-0004-0000-0400-000072000000}"/>
    <hyperlink ref="D116" r:id="rId116" display="http://www.xe.com/currency/ron-romanian-leu" xr:uid="{00000000-0004-0000-0400-000073000000}"/>
    <hyperlink ref="D117" r:id="rId117" display="http://www.xe.com/currency/rsd-serbian-dinar" xr:uid="{00000000-0004-0000-0400-000074000000}"/>
    <hyperlink ref="D118" r:id="rId118" display="http://www.xe.com/currency/rub-russian-ruble" xr:uid="{00000000-0004-0000-0400-000075000000}"/>
    <hyperlink ref="D119" r:id="rId119" display="http://www.xe.com/currency/rwf-rwandan-franc" xr:uid="{00000000-0004-0000-0400-000076000000}"/>
    <hyperlink ref="D120" r:id="rId120" display="http://www.xe.com/currency/sar-saudi-arabian-riyal" xr:uid="{00000000-0004-0000-0400-000077000000}"/>
    <hyperlink ref="D121" r:id="rId121" display="http://www.xe.com/currency/sbd-solomon-islander-dollar" xr:uid="{00000000-0004-0000-0400-000078000000}"/>
    <hyperlink ref="D122" r:id="rId122" display="http://www.xe.com/currency/scr-seychellois-rupee" xr:uid="{00000000-0004-0000-0400-000079000000}"/>
    <hyperlink ref="D123" r:id="rId123" display="http://www.xe.com/currency/sdg-sudanese-pound" xr:uid="{00000000-0004-0000-0400-00007A000000}"/>
    <hyperlink ref="D124" r:id="rId124" display="http://www.xe.com/currency/sek-swedish-krona" xr:uid="{00000000-0004-0000-0400-00007B000000}"/>
    <hyperlink ref="D125" r:id="rId125" display="http://www.xe.com/currency/sgd-singapore-dollar" xr:uid="{00000000-0004-0000-0400-00007C000000}"/>
    <hyperlink ref="D126" r:id="rId126" display="http://www.xe.com/currency/shp-saint-helenian-pound" xr:uid="{00000000-0004-0000-0400-00007D000000}"/>
    <hyperlink ref="D127" r:id="rId127" display="http://www.xe.com/currency/sll-sierra-leonean-leone" xr:uid="{00000000-0004-0000-0400-00007E000000}"/>
    <hyperlink ref="D128" r:id="rId128" display="http://www.xe.com/currency/sos-somali-shilling" xr:uid="{00000000-0004-0000-0400-00007F000000}"/>
    <hyperlink ref="D129" r:id="rId129" display="http://www.xe.com/currency/spl-seborgan-luigino" xr:uid="{00000000-0004-0000-0400-000080000000}"/>
    <hyperlink ref="D130" r:id="rId130" display="http://www.xe.com/currency/srd-surinamese-dollar" xr:uid="{00000000-0004-0000-0400-000081000000}"/>
    <hyperlink ref="D131" r:id="rId131" display="http://www.xe.com/currency/stn-sao-tomean-dobra" xr:uid="{00000000-0004-0000-0400-000082000000}"/>
    <hyperlink ref="D132" r:id="rId132" display="http://www.xe.com/currency/svc-salvadoran-colon" xr:uid="{00000000-0004-0000-0400-000083000000}"/>
    <hyperlink ref="D133" r:id="rId133" display="http://www.xe.com/currency/syp-syrian-pound" xr:uid="{00000000-0004-0000-0400-000084000000}"/>
    <hyperlink ref="D134" r:id="rId134" display="http://www.xe.com/currency/szl-swazi-lilangeni" xr:uid="{00000000-0004-0000-0400-000085000000}"/>
    <hyperlink ref="D135" r:id="rId135" display="http://www.xe.com/currency/thb-thai-baht" xr:uid="{00000000-0004-0000-0400-000086000000}"/>
    <hyperlink ref="D136" r:id="rId136" display="http://www.xe.com/currency/tjs-tajikistani-somoni" xr:uid="{00000000-0004-0000-0400-000087000000}"/>
    <hyperlink ref="D137" r:id="rId137" display="http://www.xe.com/currency/tmt-turkmenistani-manat" xr:uid="{00000000-0004-0000-0400-000088000000}"/>
    <hyperlink ref="D138" r:id="rId138" display="http://www.xe.com/currency/tnd-tunisian-dinar" xr:uid="{00000000-0004-0000-0400-000089000000}"/>
    <hyperlink ref="D139" r:id="rId139" display="http://www.xe.com/currency/top-tongan-pa'anga" xr:uid="{00000000-0004-0000-0400-00008A000000}"/>
    <hyperlink ref="D140" r:id="rId140" display="http://www.xe.com/currency/try-turkish-lira" xr:uid="{00000000-0004-0000-0400-00008B000000}"/>
    <hyperlink ref="D141" r:id="rId141" display="http://www.xe.com/currency/ttd-trinidadian-dollar" xr:uid="{00000000-0004-0000-0400-00008C000000}"/>
    <hyperlink ref="D142" r:id="rId142" display="http://www.xe.com/currency/tvd-tuvaluan-dollar" xr:uid="{00000000-0004-0000-0400-00008D000000}"/>
    <hyperlink ref="D143" r:id="rId143" display="http://www.xe.com/currency/twd-taiwan-new-dollar" xr:uid="{00000000-0004-0000-0400-00008E000000}"/>
    <hyperlink ref="D144" r:id="rId144" display="http://www.xe.com/currency/tzs-tanzanian-shilling" xr:uid="{00000000-0004-0000-0400-00008F000000}"/>
    <hyperlink ref="D145" r:id="rId145" display="http://www.xe.com/currency/uah-ukrainian-hryvnia" xr:uid="{00000000-0004-0000-0400-000090000000}"/>
    <hyperlink ref="D146" r:id="rId146" display="http://www.xe.com/currency/ugx-ugandan-shilling" xr:uid="{00000000-0004-0000-0400-000091000000}"/>
    <hyperlink ref="D147" r:id="rId147" display="http://www.xe.com/currency/usd-us-dollar" xr:uid="{00000000-0004-0000-0400-000092000000}"/>
    <hyperlink ref="D148" r:id="rId148" display="http://www.xe.com/currency/uyu-uruguayan-peso" xr:uid="{00000000-0004-0000-0400-000093000000}"/>
    <hyperlink ref="D149" r:id="rId149" display="http://www.xe.com/currency/uzs-uzbekistani-som" xr:uid="{00000000-0004-0000-0400-000094000000}"/>
    <hyperlink ref="D150" r:id="rId150" display="http://www.xe.com/currency/vef-venezuelan-bolívar" xr:uid="{00000000-0004-0000-0400-000095000000}"/>
    <hyperlink ref="D151" r:id="rId151" display="http://www.xe.com/currency/vnd-vietnamese-dong" xr:uid="{00000000-0004-0000-0400-000096000000}"/>
    <hyperlink ref="D152" r:id="rId152" display="http://www.xe.com/currency/vuv-ni-vanuatu-vatu" xr:uid="{00000000-0004-0000-0400-000097000000}"/>
    <hyperlink ref="D153" r:id="rId153" display="http://www.xe.com/currency/wst-samoan-tala" xr:uid="{00000000-0004-0000-0400-000098000000}"/>
    <hyperlink ref="D154" r:id="rId154" display="http://www.xe.com/currency/xaf-central-african-cfa-franc-beac" xr:uid="{00000000-0004-0000-0400-000099000000}"/>
    <hyperlink ref="E154" r:id="rId155" location="section3" display="http://www.xe.com/iso4217.php - section3" xr:uid="{00000000-0004-0000-0400-00009A000000}"/>
    <hyperlink ref="D155" r:id="rId156" display="http://www.xe.com/currency/xcd-east-caribbean-dollar" xr:uid="{00000000-0004-0000-0400-00009B000000}"/>
    <hyperlink ref="D156" r:id="rId157" display="http://www.xe.com/currency/xdr-imf-special-drawing-rights" xr:uid="{00000000-0004-0000-0400-00009C000000}"/>
    <hyperlink ref="D157" r:id="rId158" display="http://www.xe.com/currency/xof-cfa-franc" xr:uid="{00000000-0004-0000-0400-00009D000000}"/>
    <hyperlink ref="D158" r:id="rId159" display="http://www.xe.com/currency/xpf-cfp-franc" xr:uid="{00000000-0004-0000-0400-00009E000000}"/>
    <hyperlink ref="D159" r:id="rId160" display="http://www.xe.com/currency/yer-yemeni-rial" xr:uid="{00000000-0004-0000-0400-00009F000000}"/>
    <hyperlink ref="D160" r:id="rId161" display="http://www.xe.com/currency/zar-south-african-rand" xr:uid="{00000000-0004-0000-0400-0000A0000000}"/>
    <hyperlink ref="D161" r:id="rId162" display="http://www.xe.com/currency/zmw-zambian-kwacha" xr:uid="{00000000-0004-0000-0400-0000A1000000}"/>
    <hyperlink ref="D162" r:id="rId163" display="http://www.xe.com/currency/zwd-zimbabwean-dollar" xr:uid="{00000000-0004-0000-0400-0000A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Invoice Form</vt:lpstr>
      <vt:lpstr>Invoice form (details)</vt:lpstr>
      <vt:lpstr>Sample_Invoice</vt:lpstr>
      <vt:lpstr>Sample_Invoice Details</vt:lpstr>
      <vt:lpstr>Documents to be submitt</vt:lpstr>
      <vt:lpstr>(Do not change or delete)</vt:lpstr>
      <vt:lpstr>'(Do not change or delete)'!A</vt:lpstr>
      <vt:lpstr>'(Do not change or delete)'!E</vt:lpstr>
      <vt:lpstr>'(Do not change or delete)'!F</vt:lpstr>
      <vt:lpstr>'(Do not change or delete)'!G</vt:lpstr>
      <vt:lpstr>'(Do not change or delete)'!H</vt:lpstr>
      <vt:lpstr>'(Do not change or delete)'!I</vt:lpstr>
      <vt:lpstr>'(Do not change or delete)'!J</vt:lpstr>
      <vt:lpstr>'(Do not change or delete)'!K</vt:lpstr>
      <vt:lpstr>'(Do not change or delete)'!M</vt:lpstr>
      <vt:lpstr>'(Do not change or delete)'!N</vt:lpstr>
      <vt:lpstr>'(Do not change or delete)'!O</vt:lpstr>
      <vt:lpstr>'Invoice Form'!Print_Area</vt:lpstr>
      <vt:lpstr>'Invoice form (details)'!Print_Area</vt:lpstr>
      <vt:lpstr>Sample_Invoice!Print_Area</vt:lpstr>
      <vt:lpstr>'Sample_Invoice Details'!Print_Area</vt:lpstr>
      <vt:lpstr>'(Do not change or delete)'!Q</vt:lpstr>
      <vt:lpstr>'(Do not change or delete)'!S</vt:lpstr>
      <vt:lpstr>'(Do not change or delete)'!T</vt:lpstr>
      <vt:lpstr>'(Do not change or delete)'!U</vt:lpstr>
      <vt:lpstr>'(Do not change or delete)'!V</vt:lpstr>
      <vt:lpstr>'(Do not change or delete)'!W</vt:lpstr>
      <vt:lpstr>'(Do not change or delete)'!X</vt:lpstr>
      <vt:lpstr>'(Do not change or delete)'!Z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2021-03-15T09:19:31Z</cp:lastPrinted>
  <dcterms:created xsi:type="dcterms:W3CDTF">2018-03-13T07:08:30Z</dcterms:created>
  <dcterms:modified xsi:type="dcterms:W3CDTF">2021-03-15T09:23:14Z</dcterms:modified>
</cp:coreProperties>
</file>